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nskaeppchen/Desktop/04_GFA/Events/Reimbursement/"/>
    </mc:Choice>
  </mc:AlternateContent>
  <xr:revisionPtr revIDLastSave="0" documentId="13_ncr:1_{1222066D-AE83-2743-AB19-5C58F72E080A}" xr6:coauthVersionLast="47" xr6:coauthVersionMax="47" xr10:uidLastSave="{00000000-0000-0000-0000-000000000000}"/>
  <bookViews>
    <workbookView xWindow="0" yWindow="500" windowWidth="33600" windowHeight="19020" xr2:uid="{9D2B259E-9D27-044D-BB49-E3DB450211AA}"/>
  </bookViews>
  <sheets>
    <sheet name="Travel Expense" sheetId="1" r:id="rId1"/>
  </sheets>
  <definedNames>
    <definedName name="_xlnm.Print_Area" localSheetId="0">'Travel Expense'!$A$1:$L$88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33" i="1"/>
  <c r="K34" i="1"/>
  <c r="K35" i="1"/>
  <c r="K36" i="1"/>
  <c r="K37" i="1"/>
  <c r="K38" i="1"/>
  <c r="K39" i="1"/>
  <c r="K40" i="1"/>
  <c r="K41" i="1"/>
  <c r="K45" i="1"/>
  <c r="K46" i="1"/>
  <c r="K47" i="1"/>
  <c r="K43" i="1"/>
  <c r="K44" i="1"/>
  <c r="K48" i="1"/>
  <c r="K49" i="1"/>
  <c r="K50" i="1"/>
  <c r="B86" i="1"/>
  <c r="H21" i="1"/>
  <c r="K30" i="1"/>
  <c r="K31" i="1"/>
  <c r="K32" i="1"/>
  <c r="K42" i="1"/>
  <c r="K51" i="1"/>
  <c r="K52" i="1"/>
  <c r="I53" i="1"/>
  <c r="D58" i="1"/>
  <c r="H53" i="1"/>
  <c r="K53" i="1" l="1"/>
  <c r="D59" i="1"/>
  <c r="D60" i="1"/>
  <c r="D64" i="1" l="1"/>
  <c r="I64" i="1" s="1"/>
  <c r="D65" i="1"/>
  <c r="D66" i="1"/>
  <c r="D69" i="1"/>
  <c r="D72" i="1"/>
  <c r="D74" i="1"/>
  <c r="D67" i="1"/>
  <c r="D68" i="1"/>
  <c r="D71" i="1"/>
  <c r="D70" i="1"/>
  <c r="D75" i="1"/>
  <c r="D73" i="1"/>
  <c r="D63" i="1"/>
  <c r="H63" i="1" s="1"/>
  <c r="D76" i="1"/>
  <c r="I63" i="1" l="1"/>
  <c r="H64" i="1"/>
  <c r="H72" i="1"/>
  <c r="I72" i="1"/>
  <c r="H66" i="1"/>
  <c r="I66" i="1"/>
  <c r="I74" i="1"/>
  <c r="H74" i="1"/>
  <c r="I68" i="1"/>
  <c r="H68" i="1"/>
  <c r="I67" i="1"/>
  <c r="H67" i="1"/>
  <c r="I75" i="1"/>
  <c r="H75" i="1"/>
  <c r="H65" i="1"/>
  <c r="I65" i="1"/>
  <c r="I71" i="1"/>
  <c r="H71" i="1"/>
  <c r="I70" i="1"/>
  <c r="H70" i="1"/>
  <c r="I69" i="1"/>
  <c r="H69" i="1"/>
  <c r="H73" i="1"/>
  <c r="I73" i="1"/>
  <c r="H76" i="1"/>
  <c r="I76" i="1"/>
  <c r="I77" i="1" l="1"/>
  <c r="I80" i="1" s="1"/>
</calcChain>
</file>

<file path=xl/sharedStrings.xml><?xml version="1.0" encoding="utf-8"?>
<sst xmlns="http://schemas.openxmlformats.org/spreadsheetml/2006/main" count="263" uniqueCount="106">
  <si>
    <t>Select a Country</t>
  </si>
  <si>
    <t>Austria</t>
  </si>
  <si>
    <t>EUR</t>
  </si>
  <si>
    <t xml:space="preserve">Invoice Recipient </t>
  </si>
  <si>
    <t xml:space="preserve">Invoice Sender </t>
  </si>
  <si>
    <t>GFA Consulting Group GmbH</t>
  </si>
  <si>
    <t>Name:</t>
  </si>
  <si>
    <t>Eulenkrugstraße 82</t>
  </si>
  <si>
    <t>22359 Hamburg</t>
  </si>
  <si>
    <t>Germany</t>
  </si>
  <si>
    <t>Belgium</t>
  </si>
  <si>
    <t xml:space="preserve">Project No.: </t>
  </si>
  <si>
    <t>Project &amp; Event Details</t>
  </si>
  <si>
    <t>Bulgaria</t>
  </si>
  <si>
    <t>BGN</t>
  </si>
  <si>
    <t>Croatia</t>
  </si>
  <si>
    <t>Mental Health Exchange Programme</t>
  </si>
  <si>
    <t>Start Date:</t>
  </si>
  <si>
    <t>Cyprus</t>
  </si>
  <si>
    <t>Event type:</t>
  </si>
  <si>
    <t>End Date:</t>
  </si>
  <si>
    <t>Czech Republic</t>
  </si>
  <si>
    <t>CZK</t>
  </si>
  <si>
    <t>Group No.:</t>
  </si>
  <si>
    <t>Destination:</t>
  </si>
  <si>
    <t>Denmark</t>
  </si>
  <si>
    <t>DKK</t>
  </si>
  <si>
    <t>Estonia</t>
  </si>
  <si>
    <t>Finland</t>
  </si>
  <si>
    <t>Bank Details for Payment of the Reimbursement</t>
  </si>
  <si>
    <t>Account Holder:</t>
  </si>
  <si>
    <t>Conversion Rate:</t>
  </si>
  <si>
    <t>Name of Bank:</t>
  </si>
  <si>
    <t>Hungary</t>
  </si>
  <si>
    <t>HUF</t>
  </si>
  <si>
    <t>BIC:</t>
  </si>
  <si>
    <t xml:space="preserve">GFA guideline: </t>
  </si>
  <si>
    <t>Iceland</t>
  </si>
  <si>
    <t>ISK</t>
  </si>
  <si>
    <t>Ireland</t>
  </si>
  <si>
    <t>Latvia</t>
  </si>
  <si>
    <t>Lithuania</t>
  </si>
  <si>
    <t>Travel Costs that have been paid by You</t>
  </si>
  <si>
    <t>Luxembourg</t>
  </si>
  <si>
    <t>Malta</t>
  </si>
  <si>
    <t>Start Date</t>
  </si>
  <si>
    <t>Start Place</t>
  </si>
  <si>
    <t>End Place</t>
  </si>
  <si>
    <t>gross amount</t>
  </si>
  <si>
    <t>Used Currency</t>
  </si>
  <si>
    <t>Netherlands</t>
  </si>
  <si>
    <t>Norway</t>
  </si>
  <si>
    <t>NOK</t>
  </si>
  <si>
    <t>PLN</t>
  </si>
  <si>
    <t>Portugal</t>
  </si>
  <si>
    <t>Total</t>
  </si>
  <si>
    <t>RON</t>
  </si>
  <si>
    <t>Per Diem Allowances</t>
  </si>
  <si>
    <t>Location:</t>
  </si>
  <si>
    <t>Date</t>
  </si>
  <si>
    <t>Duration (Hours)</t>
  </si>
  <si>
    <t>Allowance</t>
  </si>
  <si>
    <t>Breakfast Included</t>
  </si>
  <si>
    <t>Lunch Included</t>
  </si>
  <si>
    <t>Dinner Included</t>
  </si>
  <si>
    <t>Deduction</t>
  </si>
  <si>
    <t>Total Reimbursement</t>
  </si>
  <si>
    <t>Currency</t>
  </si>
  <si>
    <t>Arrival</t>
  </si>
  <si>
    <t>Yes</t>
  </si>
  <si>
    <t>stay for 24 hrs</t>
  </si>
  <si>
    <t>Departure</t>
  </si>
  <si>
    <t>Signature</t>
  </si>
  <si>
    <t>Select a Currency</t>
  </si>
  <si>
    <t>Currency Conversion Rate</t>
  </si>
  <si>
    <t>Please select</t>
  </si>
  <si>
    <t>Daily Allowance (Arrival / Departure):</t>
  </si>
  <si>
    <t>Daily Allowance (stay for 24hrs):</t>
  </si>
  <si>
    <t>**Only applicable for cars**</t>
  </si>
  <si>
    <t>km 
(please provide proof)</t>
  </si>
  <si>
    <t>Gross Amount 
in EUR</t>
  </si>
  <si>
    <t>InforEuro.eu</t>
  </si>
  <si>
    <t>Month of conversion rate:</t>
  </si>
  <si>
    <t>Mode of Transport &amp; Reason</t>
  </si>
  <si>
    <t>1st Wave Exchange Programme</t>
  </si>
  <si>
    <t>No</t>
  </si>
  <si>
    <t>Invoice No.:   2182070-##-G#-##</t>
  </si>
  <si>
    <t>Details Accuracy
Confirmation by Event Manager</t>
  </si>
  <si>
    <t>France</t>
  </si>
  <si>
    <t>Greece</t>
  </si>
  <si>
    <t xml:space="preserve">Italy </t>
  </si>
  <si>
    <t xml:space="preserve">France </t>
  </si>
  <si>
    <t>Poland</t>
  </si>
  <si>
    <t>Italy</t>
  </si>
  <si>
    <t>Romania</t>
  </si>
  <si>
    <t>Slovakia</t>
  </si>
  <si>
    <t>Slovenia</t>
  </si>
  <si>
    <t>Spain</t>
  </si>
  <si>
    <t>Sweden</t>
  </si>
  <si>
    <t>SKK</t>
  </si>
  <si>
    <t>SEK</t>
  </si>
  <si>
    <t>IBAN:</t>
  </si>
  <si>
    <t>Invoice | Travel Expense Report</t>
  </si>
  <si>
    <t>Please look up at InforEuro.eu</t>
  </si>
  <si>
    <t>PLEASE USE THE LINK FOR CONVERSION RATE!</t>
  </si>
  <si>
    <t xml:space="preserve">End Date 
(if more than one day)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</si>
</sst>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[$-F800]dddd\,\ mmmm\ dd\,\ yyyy"/>
    <numFmt numFmtId="165" formatCode="[$€-2]\ #,##0;[Red]\-[$€-2]\ #,##0"/>
    <numFmt numFmtId="166" formatCode="0.00000"/>
    <numFmt numFmtId="167" formatCode="0.0000"/>
  </numFmts>
  <fonts count="28" x14ac:knownFonts="1">
    <font>
      <sz val="12"/>
      <color theme="1"/>
      <name val="Aptos Narrow"/>
      <family val="2"/>
      <scheme val="minor"/>
    </font>
    <font>
      <b/>
      <sz val="12"/>
      <color theme="3"/>
      <name val="Aptos Narrow"/>
      <scheme val="minor"/>
    </font>
    <font>
      <b/>
      <sz val="14"/>
      <color theme="1" tint="-0.499984740745262"/>
      <name val="Aptos Narrow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i/>
      <sz val="10"/>
      <color theme="1"/>
      <name val="Aptos Narrow"/>
      <scheme val="minor"/>
    </font>
    <font>
      <b/>
      <sz val="12"/>
      <color theme="1" tint="-0.499984740745262"/>
      <name val="Aptos Narrow"/>
      <scheme val="minor"/>
    </font>
    <font>
      <sz val="12"/>
      <color rgb="FF000000"/>
      <name val="Aptos Narrow"/>
      <family val="2"/>
      <scheme val="minor"/>
    </font>
    <font>
      <b/>
      <sz val="28"/>
      <color theme="1" tint="-0.499984740745262"/>
      <name val="Aptos Narrow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 tint="-0.499984740745262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2"/>
      <color theme="1" tint="-0.499984740745262"/>
      <name val="Aptos Narrow"/>
      <scheme val="minor"/>
    </font>
    <font>
      <sz val="12"/>
      <color theme="1"/>
      <name val="Aptos Narrow"/>
      <scheme val="minor"/>
    </font>
    <font>
      <b/>
      <sz val="12"/>
      <color rgb="FF2C2D2E"/>
      <name val="Aptos Narrow"/>
      <scheme val="minor"/>
    </font>
    <font>
      <b/>
      <sz val="16"/>
      <color theme="0"/>
      <name val="Aptos Narrow"/>
      <scheme val="minor"/>
    </font>
    <font>
      <sz val="12"/>
      <color theme="0"/>
      <name val="Aptos Narrow"/>
      <scheme val="minor"/>
    </font>
    <font>
      <b/>
      <sz val="12"/>
      <color rgb="FFFF0000"/>
      <name val="Aptos Narrow"/>
      <scheme val="minor"/>
    </font>
    <font>
      <i/>
      <sz val="12"/>
      <color rgb="FFC00000"/>
      <name val="Aptos Narrow"/>
      <scheme val="minor"/>
    </font>
    <font>
      <u/>
      <sz val="9"/>
      <color rgb="FFC00000"/>
      <name val="Aptos Narrow"/>
      <family val="2"/>
      <scheme val="minor"/>
    </font>
    <font>
      <sz val="11"/>
      <color theme="1"/>
      <name val="Aptos Narrow"/>
      <scheme val="minor"/>
    </font>
    <font>
      <i/>
      <sz val="11"/>
      <color theme="1"/>
      <name val="Aptos Narrow"/>
      <scheme val="minor"/>
    </font>
    <font>
      <b/>
      <sz val="11"/>
      <color theme="3"/>
      <name val="Aptos Narrow"/>
      <scheme val="minor"/>
    </font>
    <font>
      <b/>
      <sz val="11"/>
      <color theme="1" tint="-0.499984740745262"/>
      <name val="Aptos Narrow"/>
      <scheme val="minor"/>
    </font>
    <font>
      <sz val="11"/>
      <color theme="1" tint="-0.499984740745262"/>
      <name val="Aptos Narrow"/>
      <scheme val="minor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3"/>
      </bottom>
      <diagonal/>
    </border>
    <border>
      <left style="thin">
        <color theme="0" tint="-0.499984740745262"/>
      </left>
      <right/>
      <top style="thin">
        <color theme="1" tint="-0.499984740745262"/>
      </top>
      <bottom/>
      <diagonal/>
    </border>
    <border>
      <left style="thin">
        <color theme="0" tint="-0.499984740745262"/>
      </left>
      <right/>
      <top/>
      <bottom style="thin">
        <color theme="1" tint="-0.499984740745262"/>
      </bottom>
      <diagonal/>
    </border>
    <border>
      <left/>
      <right/>
      <top style="thin">
        <color theme="1" tint="-0.499984740745262"/>
      </top>
      <bottom/>
      <diagonal/>
    </border>
    <border>
      <left/>
      <right/>
      <top/>
      <bottom style="medium">
        <color theme="1" tint="-0.499984740745262"/>
      </bottom>
      <diagonal/>
    </border>
    <border>
      <left style="thin">
        <color theme="0" tint="-0.499984740745262"/>
      </left>
      <right/>
      <top/>
      <bottom style="medium">
        <color theme="1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-0.499984740745262"/>
      </top>
      <bottom/>
      <diagonal/>
    </border>
    <border>
      <left/>
      <right style="thin">
        <color theme="0" tint="-0.499984740745262"/>
      </right>
      <top style="thin">
        <color theme="1" tint="-0.499984740745262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/>
      <top style="double">
        <color theme="2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2"/>
      </bottom>
      <diagonal/>
    </border>
    <border>
      <left/>
      <right/>
      <top style="thin">
        <color theme="0" tint="-0.499984740745262"/>
      </top>
      <bottom style="double">
        <color theme="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2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 style="double">
        <color theme="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 style="thin">
        <color theme="0" tint="-0.499984740745262"/>
      </left>
      <right/>
      <top style="thin">
        <color theme="1" tint="-0.499984740745262"/>
      </top>
      <bottom style="thin">
        <color theme="1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55">
    <xf numFmtId="0" fontId="0" fillId="0" borderId="0" xfId="0"/>
    <xf numFmtId="14" fontId="0" fillId="2" borderId="20" xfId="0" applyNumberFormat="1" applyFill="1" applyBorder="1" applyAlignment="1" applyProtection="1">
      <alignment vertical="center"/>
      <protection locked="0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0" fillId="4" borderId="4" xfId="0" applyFill="1" applyBorder="1"/>
    <xf numFmtId="0" fontId="0" fillId="4" borderId="5" xfId="0" applyFill="1" applyBorder="1"/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11" xfId="0" applyFill="1" applyBorder="1"/>
    <xf numFmtId="0" fontId="1" fillId="2" borderId="9" xfId="0" applyFont="1" applyFill="1" applyBorder="1"/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5" fillId="2" borderId="0" xfId="0" applyFont="1" applyFill="1"/>
    <xf numFmtId="0" fontId="7" fillId="2" borderId="0" xfId="0" applyFont="1" applyFill="1"/>
    <xf numFmtId="0" fontId="7" fillId="0" borderId="0" xfId="0" applyFont="1"/>
    <xf numFmtId="165" fontId="7" fillId="0" borderId="0" xfId="0" applyNumberFormat="1" applyFont="1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vertical="center"/>
    </xf>
    <xf numFmtId="0" fontId="0" fillId="2" borderId="14" xfId="0" applyFill="1" applyBorder="1"/>
    <xf numFmtId="0" fontId="0" fillId="2" borderId="15" xfId="0" applyFill="1" applyBorder="1"/>
    <xf numFmtId="2" fontId="1" fillId="2" borderId="14" xfId="0" applyNumberFormat="1" applyFont="1" applyFill="1" applyBorder="1"/>
    <xf numFmtId="0" fontId="1" fillId="2" borderId="14" xfId="0" applyFont="1" applyFill="1" applyBorder="1" applyAlignment="1">
      <alignment horizontal="center"/>
    </xf>
    <xf numFmtId="164" fontId="0" fillId="2" borderId="0" xfId="0" applyNumberFormat="1" applyFill="1"/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2" borderId="0" xfId="0" applyFont="1" applyFill="1"/>
    <xf numFmtId="0" fontId="3" fillId="2" borderId="9" xfId="0" applyFont="1" applyFill="1" applyBorder="1"/>
    <xf numFmtId="0" fontId="0" fillId="2" borderId="9" xfId="0" applyFill="1" applyBorder="1"/>
    <xf numFmtId="0" fontId="5" fillId="2" borderId="9" xfId="0" applyFont="1" applyFill="1" applyBorder="1"/>
    <xf numFmtId="0" fontId="0" fillId="2" borderId="10" xfId="0" applyFill="1" applyBorder="1"/>
    <xf numFmtId="2" fontId="1" fillId="2" borderId="0" xfId="0" applyNumberFormat="1" applyFont="1" applyFill="1"/>
    <xf numFmtId="0" fontId="0" fillId="2" borderId="18" xfId="0" applyFill="1" applyBorder="1"/>
    <xf numFmtId="0" fontId="0" fillId="2" borderId="9" xfId="0" applyFill="1" applyBorder="1" applyAlignment="1">
      <alignment horizontal="center"/>
    </xf>
    <xf numFmtId="2" fontId="0" fillId="2" borderId="20" xfId="0" applyNumberFormat="1" applyFill="1" applyBorder="1" applyAlignment="1">
      <alignment vertical="center"/>
    </xf>
    <xf numFmtId="44" fontId="3" fillId="2" borderId="21" xfId="1" applyFont="1" applyFill="1" applyBorder="1" applyAlignment="1" applyProtection="1">
      <alignment horizontal="right" vertical="center"/>
    </xf>
    <xf numFmtId="1" fontId="0" fillId="2" borderId="20" xfId="0" applyNumberFormat="1" applyFill="1" applyBorder="1" applyAlignment="1">
      <alignment vertical="center"/>
    </xf>
    <xf numFmtId="44" fontId="1" fillId="2" borderId="26" xfId="1" applyFont="1" applyFill="1" applyBorder="1" applyAlignment="1" applyProtection="1">
      <alignment horizontal="center"/>
    </xf>
    <xf numFmtId="0" fontId="0" fillId="5" borderId="0" xfId="0" applyFill="1"/>
    <xf numFmtId="14" fontId="6" fillId="5" borderId="1" xfId="0" applyNumberFormat="1" applyFont="1" applyFill="1" applyBorder="1" applyProtection="1">
      <protection locked="0"/>
    </xf>
    <xf numFmtId="49" fontId="0" fillId="2" borderId="0" xfId="0" applyNumberFormat="1" applyFill="1"/>
    <xf numFmtId="0" fontId="0" fillId="2" borderId="9" xfId="0" applyFill="1" applyBorder="1" applyAlignment="1">
      <alignment horizontal="left"/>
    </xf>
    <xf numFmtId="49" fontId="6" fillId="2" borderId="9" xfId="0" applyNumberFormat="1" applyFont="1" applyFill="1" applyBorder="1" applyAlignment="1">
      <alignment horizontal="right"/>
    </xf>
    <xf numFmtId="1" fontId="6" fillId="2" borderId="17" xfId="0" applyNumberFormat="1" applyFont="1" applyFill="1" applyBorder="1"/>
    <xf numFmtId="1" fontId="6" fillId="2" borderId="9" xfId="0" applyNumberFormat="1" applyFont="1" applyFill="1" applyBorder="1"/>
    <xf numFmtId="0" fontId="8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14" fillId="5" borderId="0" xfId="0" applyFont="1" applyFill="1" applyAlignment="1" applyProtection="1">
      <alignment vertical="center" wrapText="1"/>
      <protection locked="0"/>
    </xf>
    <xf numFmtId="0" fontId="12" fillId="5" borderId="0" xfId="0" applyFont="1" applyFill="1" applyAlignment="1" applyProtection="1">
      <alignment vertical="center" wrapText="1"/>
      <protection locked="0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horizontal="left" vertical="center" indent="1"/>
    </xf>
    <xf numFmtId="0" fontId="12" fillId="5" borderId="0" xfId="0" applyFont="1" applyFill="1" applyAlignment="1">
      <alignment horizontal="left" vertical="center" indent="1"/>
    </xf>
    <xf numFmtId="0" fontId="14" fillId="5" borderId="0" xfId="0" applyFont="1" applyFill="1" applyAlignment="1" applyProtection="1">
      <alignment horizontal="left" vertical="center" wrapText="1" indent="1"/>
      <protection locked="0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6" borderId="0" xfId="0" applyFont="1" applyFill="1" applyAlignment="1">
      <alignment vertical="center"/>
    </xf>
    <xf numFmtId="0" fontId="2" fillId="4" borderId="3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0" fillId="2" borderId="6" xfId="0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0" fillId="2" borderId="8" xfId="0" applyFill="1" applyBorder="1" applyAlignment="1">
      <alignment horizontal="left" indent="1"/>
    </xf>
    <xf numFmtId="0" fontId="0" fillId="2" borderId="11" xfId="0" applyFill="1" applyBorder="1" applyAlignment="1">
      <alignment horizontal="left" indent="1"/>
    </xf>
    <xf numFmtId="0" fontId="2" fillId="3" borderId="3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indent="1"/>
    </xf>
    <xf numFmtId="0" fontId="0" fillId="2" borderId="16" xfId="0" applyFill="1" applyBorder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3" fillId="2" borderId="29" xfId="0" applyFont="1" applyFill="1" applyBorder="1" applyAlignment="1">
      <alignment horizontal="center" vertical="center"/>
    </xf>
    <xf numFmtId="0" fontId="15" fillId="2" borderId="0" xfId="0" applyFont="1" applyFill="1"/>
    <xf numFmtId="0" fontId="1" fillId="2" borderId="0" xfId="0" applyFont="1" applyFill="1" applyAlignment="1">
      <alignment horizontal="center"/>
    </xf>
    <xf numFmtId="0" fontId="6" fillId="6" borderId="0" xfId="0" applyFont="1" applyFill="1" applyAlignment="1">
      <alignment horizontal="left" vertical="center"/>
    </xf>
    <xf numFmtId="1" fontId="6" fillId="2" borderId="30" xfId="0" applyNumberFormat="1" applyFont="1" applyFill="1" applyBorder="1"/>
    <xf numFmtId="0" fontId="0" fillId="2" borderId="30" xfId="0" applyFill="1" applyBorder="1" applyAlignment="1">
      <alignment horizontal="center"/>
    </xf>
    <xf numFmtId="0" fontId="1" fillId="5" borderId="36" xfId="0" applyFont="1" applyFill="1" applyBorder="1" applyAlignment="1">
      <alignment horizontal="left" vertical="center" wrapText="1" indent="1"/>
    </xf>
    <xf numFmtId="0" fontId="1" fillId="5" borderId="37" xfId="0" applyFont="1" applyFill="1" applyBorder="1" applyAlignment="1">
      <alignment horizontal="center" vertical="center" wrapText="1"/>
    </xf>
    <xf numFmtId="164" fontId="0" fillId="2" borderId="39" xfId="0" applyNumberFormat="1" applyFill="1" applyBorder="1" applyAlignment="1" applyProtection="1">
      <alignment horizontal="left" vertical="center" indent="1"/>
      <protection locked="0"/>
    </xf>
    <xf numFmtId="0" fontId="18" fillId="7" borderId="0" xfId="0" applyFont="1" applyFill="1"/>
    <xf numFmtId="0" fontId="17" fillId="7" borderId="0" xfId="0" applyFont="1" applyFill="1" applyAlignment="1">
      <alignment horizontal="left" vertical="center" indent="1"/>
    </xf>
    <xf numFmtId="0" fontId="16" fillId="6" borderId="0" xfId="0" applyFont="1" applyFill="1" applyAlignment="1" applyProtection="1">
      <alignment horizontal="left" vertical="center" indent="1"/>
      <protection locked="0"/>
    </xf>
    <xf numFmtId="0" fontId="0" fillId="2" borderId="45" xfId="0" applyFill="1" applyBorder="1" applyAlignment="1">
      <alignment horizontal="center"/>
    </xf>
    <xf numFmtId="0" fontId="1" fillId="2" borderId="45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46" xfId="0" applyFont="1" applyFill="1" applyBorder="1" applyAlignment="1" applyProtection="1">
      <alignment horizontal="center"/>
      <protection locked="0"/>
    </xf>
    <xf numFmtId="0" fontId="19" fillId="3" borderId="4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0" fillId="2" borderId="20" xfId="0" applyNumberFormat="1" applyFill="1" applyBorder="1" applyAlignment="1">
      <alignment vertical="center"/>
    </xf>
    <xf numFmtId="0" fontId="1" fillId="5" borderId="0" xfId="0" applyFont="1" applyFill="1" applyAlignment="1" applyProtection="1">
      <alignment horizontal="left" indent="2"/>
      <protection locked="0"/>
    </xf>
    <xf numFmtId="0" fontId="0" fillId="5" borderId="0" xfId="0" applyFill="1" applyProtection="1">
      <protection locked="0"/>
    </xf>
    <xf numFmtId="0" fontId="0" fillId="5" borderId="7" xfId="0" applyFill="1" applyBorder="1" applyProtection="1">
      <protection locked="0"/>
    </xf>
    <xf numFmtId="0" fontId="4" fillId="5" borderId="0" xfId="0" applyFont="1" applyFill="1" applyAlignment="1" applyProtection="1">
      <alignment horizontal="left" indent="2"/>
      <protection locked="0"/>
    </xf>
    <xf numFmtId="0" fontId="10" fillId="5" borderId="0" xfId="2" applyFill="1" applyBorder="1" applyAlignment="1" applyProtection="1">
      <alignment horizontal="left" indent="2"/>
      <protection locked="0"/>
    </xf>
    <xf numFmtId="0" fontId="0" fillId="5" borderId="0" xfId="0" applyFill="1" applyAlignment="1" applyProtection="1">
      <alignment horizontal="left" indent="2"/>
      <protection locked="0"/>
    </xf>
    <xf numFmtId="0" fontId="0" fillId="5" borderId="7" xfId="0" applyFill="1" applyBorder="1" applyAlignment="1" applyProtection="1">
      <alignment horizontal="left" indent="2"/>
      <protection locked="0"/>
    </xf>
    <xf numFmtId="166" fontId="6" fillId="5" borderId="0" xfId="0" applyNumberFormat="1" applyFont="1" applyFill="1" applyAlignment="1" applyProtection="1">
      <alignment horizontal="center"/>
      <protection locked="0"/>
    </xf>
    <xf numFmtId="0" fontId="0" fillId="5" borderId="47" xfId="0" applyFill="1" applyBorder="1" applyAlignment="1" applyProtection="1">
      <alignment horizontal="left" indent="2"/>
      <protection locked="0"/>
    </xf>
    <xf numFmtId="1" fontId="6" fillId="5" borderId="0" xfId="0" applyNumberFormat="1" applyFont="1" applyFill="1" applyAlignment="1" applyProtection="1">
      <alignment horizontal="right"/>
      <protection locked="0"/>
    </xf>
    <xf numFmtId="14" fontId="1" fillId="5" borderId="0" xfId="0" applyNumberFormat="1" applyFont="1" applyFill="1" applyProtection="1">
      <protection locked="0"/>
    </xf>
    <xf numFmtId="167" fontId="6" fillId="5" borderId="49" xfId="0" applyNumberFormat="1" applyFont="1" applyFill="1" applyBorder="1" applyProtection="1">
      <protection locked="0"/>
    </xf>
    <xf numFmtId="166" fontId="6" fillId="5" borderId="49" xfId="0" applyNumberFormat="1" applyFont="1" applyFill="1" applyBorder="1" applyAlignment="1" applyProtection="1">
      <alignment horizontal="center"/>
      <protection locked="0"/>
    </xf>
    <xf numFmtId="1" fontId="6" fillId="5" borderId="49" xfId="0" applyNumberFormat="1" applyFont="1" applyFill="1" applyBorder="1" applyAlignment="1" applyProtection="1">
      <alignment horizontal="right"/>
      <protection locked="0"/>
    </xf>
    <xf numFmtId="14" fontId="1" fillId="5" borderId="48" xfId="0" applyNumberFormat="1" applyFont="1" applyFill="1" applyBorder="1" applyProtection="1">
      <protection locked="0"/>
    </xf>
    <xf numFmtId="0" fontId="21" fillId="5" borderId="0" xfId="2" applyFont="1" applyFill="1" applyBorder="1" applyAlignment="1" applyProtection="1">
      <alignment horizontal="left" vertical="top" indent="2"/>
      <protection locked="0"/>
    </xf>
    <xf numFmtId="49" fontId="6" fillId="5" borderId="1" xfId="0" applyNumberFormat="1" applyFont="1" applyFill="1" applyBorder="1" applyProtection="1">
      <protection locked="0"/>
    </xf>
    <xf numFmtId="0" fontId="22" fillId="2" borderId="6" xfId="0" applyFont="1" applyFill="1" applyBorder="1" applyAlignment="1">
      <alignment horizontal="left" indent="1"/>
    </xf>
    <xf numFmtId="0" fontId="22" fillId="2" borderId="0" xfId="0" applyFont="1" applyFill="1"/>
    <xf numFmtId="0" fontId="23" fillId="2" borderId="0" xfId="0" applyFont="1" applyFill="1"/>
    <xf numFmtId="0" fontId="22" fillId="2" borderId="7" xfId="0" applyFont="1" applyFill="1" applyBorder="1"/>
    <xf numFmtId="0" fontId="24" fillId="2" borderId="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 applyProtection="1">
      <alignment horizontal="left" indent="1"/>
      <protection locked="0"/>
    </xf>
    <xf numFmtId="14" fontId="25" fillId="2" borderId="1" xfId="0" applyNumberFormat="1" applyFont="1" applyFill="1" applyBorder="1" applyProtection="1">
      <protection locked="0"/>
    </xf>
    <xf numFmtId="0" fontId="22" fillId="2" borderId="23" xfId="0" applyFont="1" applyFill="1" applyBorder="1" applyProtection="1">
      <protection locked="0"/>
    </xf>
    <xf numFmtId="0" fontId="22" fillId="2" borderId="22" xfId="0" applyFont="1" applyFill="1" applyBorder="1" applyProtection="1">
      <protection locked="0"/>
    </xf>
    <xf numFmtId="0" fontId="26" fillId="5" borderId="13" xfId="0" applyFont="1" applyFill="1" applyBorder="1" applyProtection="1">
      <protection locked="0"/>
    </xf>
    <xf numFmtId="2" fontId="22" fillId="2" borderId="41" xfId="0" applyNumberFormat="1" applyFont="1" applyFill="1" applyBorder="1" applyAlignment="1" applyProtection="1">
      <alignment horizontal="right"/>
      <protection locked="0"/>
    </xf>
    <xf numFmtId="0" fontId="22" fillId="2" borderId="13" xfId="0" applyFont="1" applyFill="1" applyBorder="1" applyAlignment="1" applyProtection="1">
      <alignment horizontal="center"/>
      <protection locked="0"/>
    </xf>
    <xf numFmtId="44" fontId="22" fillId="2" borderId="22" xfId="1" applyFont="1" applyFill="1" applyBorder="1" applyAlignment="1" applyProtection="1">
      <alignment horizontal="center"/>
    </xf>
    <xf numFmtId="0" fontId="22" fillId="2" borderId="24" xfId="0" applyFont="1" applyFill="1" applyBorder="1" applyProtection="1">
      <protection locked="0"/>
    </xf>
    <xf numFmtId="0" fontId="26" fillId="5" borderId="42" xfId="0" applyFont="1" applyFill="1" applyBorder="1" applyProtection="1">
      <protection locked="0"/>
    </xf>
    <xf numFmtId="2" fontId="22" fillId="2" borderId="43" xfId="0" applyNumberFormat="1" applyFont="1" applyFill="1" applyBorder="1" applyAlignment="1" applyProtection="1">
      <alignment horizontal="right"/>
      <protection locked="0"/>
    </xf>
    <xf numFmtId="0" fontId="22" fillId="2" borderId="19" xfId="0" applyFont="1" applyFill="1" applyBorder="1" applyAlignment="1" applyProtection="1">
      <alignment horizontal="left" indent="1"/>
      <protection locked="0"/>
    </xf>
    <xf numFmtId="0" fontId="22" fillId="2" borderId="25" xfId="0" applyFont="1" applyFill="1" applyBorder="1" applyProtection="1">
      <protection locked="0"/>
    </xf>
    <xf numFmtId="0" fontId="26" fillId="5" borderId="12" xfId="0" applyFont="1" applyFill="1" applyBorder="1" applyProtection="1">
      <protection locked="0"/>
    </xf>
    <xf numFmtId="164" fontId="25" fillId="2" borderId="1" xfId="0" applyNumberFormat="1" applyFont="1" applyFill="1" applyBorder="1" applyProtection="1">
      <protection locked="0"/>
    </xf>
    <xf numFmtId="49" fontId="25" fillId="2" borderId="2" xfId="0" applyNumberFormat="1" applyFont="1" applyFill="1" applyBorder="1" applyProtection="1">
      <protection locked="0"/>
    </xf>
    <xf numFmtId="0" fontId="26" fillId="5" borderId="28" xfId="0" applyFont="1" applyFill="1" applyBorder="1" applyAlignment="1" applyProtection="1">
      <alignment vertical="center" wrapText="1"/>
      <protection locked="0"/>
    </xf>
    <xf numFmtId="0" fontId="26" fillId="5" borderId="28" xfId="0" applyFont="1" applyFill="1" applyBorder="1" applyAlignment="1" applyProtection="1">
      <alignment vertical="center"/>
      <protection locked="0"/>
    </xf>
    <xf numFmtId="0" fontId="25" fillId="5" borderId="27" xfId="0" applyFont="1" applyFill="1" applyBorder="1" applyAlignment="1" applyProtection="1">
      <alignment vertical="center"/>
      <protection locked="0"/>
    </xf>
    <xf numFmtId="0" fontId="13" fillId="5" borderId="0" xfId="0" applyFont="1" applyFill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26" fillId="5" borderId="28" xfId="0" applyFont="1" applyFill="1" applyBorder="1" applyAlignment="1" applyProtection="1">
      <alignment horizontal="left" vertical="center"/>
      <protection locked="0"/>
    </xf>
    <xf numFmtId="0" fontId="27" fillId="2" borderId="2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/>
    </xf>
    <xf numFmtId="0" fontId="20" fillId="5" borderId="7" xfId="0" applyFont="1" applyFill="1" applyBorder="1" applyAlignment="1">
      <alignment horizontal="center"/>
    </xf>
    <xf numFmtId="0" fontId="25" fillId="2" borderId="1" xfId="0" applyFont="1" applyFill="1" applyBorder="1" applyAlignment="1" applyProtection="1">
      <alignment horizontal="left"/>
      <protection locked="0"/>
    </xf>
    <xf numFmtId="0" fontId="25" fillId="2" borderId="2" xfId="0" applyFont="1" applyFill="1" applyBorder="1" applyAlignment="1" applyProtection="1">
      <alignment horizontal="left"/>
      <protection locked="0"/>
    </xf>
    <xf numFmtId="0" fontId="27" fillId="2" borderId="1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1016000</xdr:colOff>
      <xdr:row>0</xdr:row>
      <xdr:rowOff>269462</xdr:rowOff>
    </xdr:from>
    <xdr:to>
      <xdr:col>10</xdr:col>
      <xdr:colOff>792079</xdr:colOff>
      <xdr:row>0</xdr:row>
      <xdr:rowOff>927830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DE467E-6A70-5DA8-6335-E31CD1BC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565" y="269462"/>
          <a:ext cx="4668631" cy="658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 PROMENS">
      <a:dk1>
        <a:srgbClr val="58595B"/>
      </a:dk1>
      <a:lt1>
        <a:srgbClr val="FFFFFF"/>
      </a:lt1>
      <a:dk2>
        <a:srgbClr val="1D869C"/>
      </a:dk2>
      <a:lt2>
        <a:srgbClr val="60C3A9"/>
      </a:lt2>
      <a:accent1>
        <a:srgbClr val="1D869C"/>
      </a:accent1>
      <a:accent2>
        <a:srgbClr val="AED79D"/>
      </a:accent2>
      <a:accent3>
        <a:srgbClr val="E9E69B"/>
      </a:accent3>
      <a:accent4>
        <a:srgbClr val="24A8BA"/>
      </a:accent4>
      <a:accent5>
        <a:srgbClr val="66C3C9"/>
      </a:accent5>
      <a:accent6>
        <a:srgbClr val="9ED9DE"/>
      </a:accent6>
      <a:hlink>
        <a:srgbClr val="808285"/>
      </a:hlink>
      <a:folHlink>
        <a:srgbClr val="A7A9A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commission.europa.eu/funding-tenders/procedures-guidelines-tenders/information-contractors-and-beneficiaries/exchange-rate-inforeuro_de" TargetMode="External"/><Relationship Id="rId1" Type="http://schemas.openxmlformats.org/officeDocument/2006/relationships/hyperlink" Target="https://commission.europa.eu/funding-tenders/procedures-guidelines-tenders/information-contractors-and-beneficiaries/exchange-rate-inforeuro_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801E-BEE1-B549-B0DE-2BF8665CCF77}">
  <sheetPr codeName="Sheet1">
    <pageSetUpPr fitToPage="1"/>
  </sheetPr>
  <dimension ref="A1:AL141"/>
  <sheetViews>
    <sheetView tabSelected="1" zoomScale="90" zoomScaleNormal="65" zoomScaleSheetLayoutView="75" zoomScalePageLayoutView="63" workbookViewId="0">
      <selection activeCell="R16" sqref="R16"/>
    </sheetView>
  </sheetViews>
  <sheetFormatPr baseColWidth="10" defaultColWidth="11" defaultRowHeight="16" x14ac:dyDescent="0.2"/>
  <cols>
    <col min="1" max="1" width="5.33203125" style="2" customWidth="1"/>
    <col min="2" max="2" width="28.83203125" customWidth="1"/>
    <col min="3" max="4" width="15.83203125" customWidth="1"/>
    <col min="5" max="5" width="18.5" customWidth="1"/>
    <col min="6" max="6" width="15.83203125" customWidth="1"/>
    <col min="7" max="7" width="25.1640625" customWidth="1"/>
    <col min="8" max="8" width="31.1640625" customWidth="1"/>
    <col min="9" max="9" width="17.6640625" customWidth="1"/>
    <col min="10" max="10" width="15.5" customWidth="1"/>
    <col min="11" max="11" width="17.1640625" customWidth="1"/>
    <col min="12" max="12" width="3" customWidth="1"/>
    <col min="13" max="13" width="28.33203125" hidden="1" customWidth="1"/>
    <col min="14" max="19" width="15.83203125" customWidth="1"/>
    <col min="20" max="20" width="10.83203125" style="2"/>
    <col min="27" max="27" width="10.83203125" customWidth="1"/>
    <col min="28" max="28" width="22.83203125" hidden="1" customWidth="1"/>
    <col min="29" max="33" width="10.83203125" hidden="1" customWidth="1"/>
    <col min="34" max="34" width="21.33203125" hidden="1" customWidth="1"/>
    <col min="35" max="35" width="14.33203125" hidden="1" customWidth="1"/>
    <col min="36" max="36" width="15.1640625" hidden="1" customWidth="1"/>
    <col min="37" max="37" width="15.5" hidden="1" customWidth="1"/>
    <col min="38" max="38" width="0" hidden="1" customWidth="1"/>
  </cols>
  <sheetData>
    <row r="1" spans="2:37" s="2" customFormat="1" ht="100" customHeight="1" x14ac:dyDescent="0.2">
      <c r="B1" s="3" t="s">
        <v>102</v>
      </c>
      <c r="G1" s="7"/>
      <c r="H1" s="7"/>
    </row>
    <row r="2" spans="2:37" s="2" customFormat="1" ht="15" customHeight="1" x14ac:dyDescent="0.2">
      <c r="B2" s="45"/>
      <c r="C2" s="38"/>
      <c r="D2" s="38"/>
      <c r="E2" s="38"/>
      <c r="F2" s="38"/>
      <c r="G2" s="46"/>
      <c r="H2" s="46"/>
      <c r="I2" s="38"/>
      <c r="J2" s="38"/>
      <c r="K2" s="38"/>
      <c r="AB2" s="2" t="s">
        <v>69</v>
      </c>
      <c r="AH2" s="14" t="s">
        <v>1</v>
      </c>
      <c r="AI2" s="15">
        <v>33</v>
      </c>
      <c r="AJ2" s="15">
        <v>50</v>
      </c>
      <c r="AK2" s="14" t="s">
        <v>2</v>
      </c>
    </row>
    <row r="3" spans="2:37" s="2" customFormat="1" ht="25" customHeight="1" x14ac:dyDescent="0.2">
      <c r="B3" s="51" t="s">
        <v>3</v>
      </c>
      <c r="C3" s="38"/>
      <c r="D3" s="38"/>
      <c r="E3" s="136" t="s">
        <v>4</v>
      </c>
      <c r="F3" s="38"/>
      <c r="G3" s="46"/>
      <c r="H3" s="46"/>
      <c r="I3" s="38"/>
      <c r="J3" s="38"/>
      <c r="K3" s="38"/>
      <c r="AB3" s="2" t="s">
        <v>85</v>
      </c>
      <c r="AH3" s="14" t="s">
        <v>10</v>
      </c>
      <c r="AI3" s="15">
        <v>40</v>
      </c>
      <c r="AJ3" s="15">
        <v>59</v>
      </c>
      <c r="AK3" s="14" t="s">
        <v>2</v>
      </c>
    </row>
    <row r="4" spans="2:37" s="7" customFormat="1" ht="15" customHeight="1" x14ac:dyDescent="0.2">
      <c r="B4" s="52" t="s">
        <v>5</v>
      </c>
      <c r="C4" s="46"/>
      <c r="D4" s="47"/>
      <c r="E4" s="135"/>
      <c r="F4" s="135"/>
      <c r="G4" s="46"/>
      <c r="H4" s="46"/>
      <c r="I4" s="46"/>
      <c r="J4" s="46"/>
      <c r="K4" s="46"/>
      <c r="AH4" s="14" t="s">
        <v>13</v>
      </c>
      <c r="AI4" s="15">
        <v>15</v>
      </c>
      <c r="AJ4" s="15">
        <v>22</v>
      </c>
      <c r="AK4" s="14" t="s">
        <v>14</v>
      </c>
    </row>
    <row r="5" spans="2:37" s="7" customFormat="1" ht="15" customHeight="1" x14ac:dyDescent="0.2">
      <c r="B5" s="53" t="s">
        <v>7</v>
      </c>
      <c r="C5" s="46"/>
      <c r="D5" s="49"/>
      <c r="E5" s="133"/>
      <c r="F5" s="133"/>
      <c r="G5" s="46"/>
      <c r="H5" s="46"/>
      <c r="I5" s="46"/>
      <c r="J5" s="46"/>
      <c r="K5" s="46"/>
      <c r="AH5" s="2" t="s">
        <v>15</v>
      </c>
      <c r="AI5" s="2"/>
      <c r="AJ5" s="2"/>
      <c r="AK5" s="2"/>
    </row>
    <row r="6" spans="2:37" s="7" customFormat="1" ht="15" customHeight="1" x14ac:dyDescent="0.2">
      <c r="B6" s="53" t="s">
        <v>8</v>
      </c>
      <c r="C6" s="46"/>
      <c r="D6" s="50"/>
      <c r="E6" s="134"/>
      <c r="F6" s="134"/>
      <c r="G6" s="46"/>
      <c r="H6" s="46"/>
      <c r="I6" s="46"/>
      <c r="J6" s="46"/>
      <c r="K6" s="46"/>
      <c r="AH6" s="14" t="s">
        <v>18</v>
      </c>
      <c r="AI6" s="15">
        <v>28</v>
      </c>
      <c r="AJ6" s="15">
        <v>42</v>
      </c>
      <c r="AK6" s="14" t="s">
        <v>2</v>
      </c>
    </row>
    <row r="7" spans="2:37" s="7" customFormat="1" ht="17" customHeight="1" x14ac:dyDescent="0.2">
      <c r="B7" s="53" t="s">
        <v>9</v>
      </c>
      <c r="C7" s="46"/>
      <c r="D7" s="46"/>
      <c r="E7" s="141"/>
      <c r="F7" s="141"/>
      <c r="G7" s="46"/>
      <c r="H7" s="46"/>
      <c r="I7" s="46"/>
      <c r="J7" s="46"/>
      <c r="K7" s="46"/>
      <c r="AH7" s="14" t="s">
        <v>21</v>
      </c>
      <c r="AI7" s="15">
        <v>21</v>
      </c>
      <c r="AJ7" s="15">
        <v>32</v>
      </c>
      <c r="AK7" s="14" t="s">
        <v>22</v>
      </c>
    </row>
    <row r="8" spans="2:37" s="7" customFormat="1" ht="15" customHeight="1" x14ac:dyDescent="0.2">
      <c r="B8" s="48"/>
      <c r="C8" s="46"/>
      <c r="D8" s="46"/>
      <c r="E8" s="46"/>
      <c r="F8" s="46"/>
      <c r="G8" s="46"/>
      <c r="H8" s="46"/>
      <c r="I8" s="46"/>
      <c r="J8" s="46"/>
      <c r="K8" s="46"/>
      <c r="AH8" s="14" t="s">
        <v>25</v>
      </c>
      <c r="AI8" s="15">
        <v>50</v>
      </c>
      <c r="AJ8" s="15">
        <v>75</v>
      </c>
      <c r="AK8" s="14" t="s">
        <v>26</v>
      </c>
    </row>
    <row r="9" spans="2:37" s="2" customFormat="1" x14ac:dyDescent="0.2">
      <c r="AH9" s="2" t="s">
        <v>27</v>
      </c>
    </row>
    <row r="10" spans="2:37" s="54" customFormat="1" ht="25" customHeight="1" x14ac:dyDescent="0.2">
      <c r="B10" s="80" t="s">
        <v>86</v>
      </c>
      <c r="C10" s="56"/>
      <c r="D10" s="56"/>
      <c r="E10" s="56" t="s">
        <v>11</v>
      </c>
      <c r="F10" s="72">
        <v>2182070</v>
      </c>
      <c r="G10" s="56"/>
      <c r="H10" s="56"/>
      <c r="I10" s="56"/>
      <c r="J10" s="56"/>
      <c r="K10" s="56"/>
      <c r="AB10" s="55" t="s">
        <v>0</v>
      </c>
      <c r="AC10" s="55" t="s">
        <v>73</v>
      </c>
      <c r="AH10" s="14" t="s">
        <v>28</v>
      </c>
      <c r="AI10" s="15">
        <v>36</v>
      </c>
      <c r="AJ10" s="15">
        <v>54</v>
      </c>
      <c r="AK10" s="14" t="s">
        <v>2</v>
      </c>
    </row>
    <row r="11" spans="2:37" s="2" customFormat="1" ht="15" customHeight="1" x14ac:dyDescent="0.2">
      <c r="AB11" s="14" t="s">
        <v>1</v>
      </c>
      <c r="AC11" s="14" t="s">
        <v>2</v>
      </c>
      <c r="AH11" s="14" t="s">
        <v>88</v>
      </c>
      <c r="AI11" s="15">
        <v>39</v>
      </c>
      <c r="AJ11" s="15">
        <v>58</v>
      </c>
      <c r="AK11" s="14" t="s">
        <v>2</v>
      </c>
    </row>
    <row r="12" spans="2:37" s="2" customFormat="1" ht="30" customHeight="1" x14ac:dyDescent="0.2">
      <c r="B12" s="57" t="s">
        <v>12</v>
      </c>
      <c r="C12" s="4"/>
      <c r="D12" s="4"/>
      <c r="E12" s="4"/>
      <c r="F12" s="4"/>
      <c r="G12" s="4"/>
      <c r="H12" s="4"/>
      <c r="I12" s="4"/>
      <c r="J12" s="4"/>
      <c r="K12" s="5"/>
      <c r="T12" s="13"/>
      <c r="AB12" s="14" t="s">
        <v>10</v>
      </c>
      <c r="AC12" s="14" t="s">
        <v>2</v>
      </c>
      <c r="AH12" s="14" t="s">
        <v>9</v>
      </c>
      <c r="AI12" s="15">
        <v>14</v>
      </c>
      <c r="AJ12" s="15">
        <v>28</v>
      </c>
      <c r="AK12" s="14" t="s">
        <v>2</v>
      </c>
    </row>
    <row r="13" spans="2:37" s="2" customFormat="1" ht="25" customHeight="1" x14ac:dyDescent="0.2">
      <c r="B13" s="58" t="s">
        <v>6</v>
      </c>
      <c r="C13" s="149" t="s">
        <v>16</v>
      </c>
      <c r="D13" s="149"/>
      <c r="E13" s="149"/>
      <c r="G13" s="68" t="s">
        <v>17</v>
      </c>
      <c r="H13" s="131"/>
      <c r="I13" s="40"/>
      <c r="J13" s="40"/>
      <c r="K13" s="6"/>
      <c r="T13" s="13"/>
      <c r="AB13" s="2" t="s">
        <v>13</v>
      </c>
      <c r="AC13" s="2" t="s">
        <v>14</v>
      </c>
      <c r="AH13" s="14" t="s">
        <v>89</v>
      </c>
      <c r="AI13" s="15">
        <v>27</v>
      </c>
      <c r="AJ13" s="15">
        <v>40</v>
      </c>
      <c r="AK13" s="14" t="s">
        <v>2</v>
      </c>
    </row>
    <row r="14" spans="2:37" s="2" customFormat="1" ht="25" customHeight="1" x14ac:dyDescent="0.2">
      <c r="B14" s="58" t="s">
        <v>19</v>
      </c>
      <c r="C14" s="150" t="s">
        <v>84</v>
      </c>
      <c r="D14" s="150"/>
      <c r="E14" s="150"/>
      <c r="G14" s="68" t="s">
        <v>20</v>
      </c>
      <c r="H14" s="131"/>
      <c r="I14" s="40"/>
      <c r="J14" s="40"/>
      <c r="K14" s="6"/>
      <c r="T14" s="13"/>
      <c r="AB14" s="14" t="s">
        <v>15</v>
      </c>
      <c r="AC14" s="14" t="s">
        <v>2</v>
      </c>
      <c r="AH14" s="14" t="s">
        <v>33</v>
      </c>
      <c r="AI14" s="15">
        <v>21</v>
      </c>
      <c r="AJ14" s="15">
        <v>32</v>
      </c>
      <c r="AK14" s="14" t="s">
        <v>34</v>
      </c>
    </row>
    <row r="15" spans="2:37" s="2" customFormat="1" ht="25" customHeight="1" x14ac:dyDescent="0.2">
      <c r="B15" s="58" t="s">
        <v>23</v>
      </c>
      <c r="C15" s="150"/>
      <c r="D15" s="150"/>
      <c r="E15" s="150"/>
      <c r="G15" s="68" t="s">
        <v>24</v>
      </c>
      <c r="H15" s="132"/>
      <c r="I15" s="40"/>
      <c r="J15" s="40"/>
      <c r="K15" s="6"/>
      <c r="T15" s="13"/>
      <c r="AB15" s="14" t="s">
        <v>18</v>
      </c>
      <c r="AC15" s="14" t="s">
        <v>2</v>
      </c>
      <c r="AH15" s="14" t="s">
        <v>37</v>
      </c>
      <c r="AI15" s="15">
        <v>41</v>
      </c>
      <c r="AJ15" s="15">
        <v>62</v>
      </c>
      <c r="AK15" s="14" t="s">
        <v>38</v>
      </c>
    </row>
    <row r="16" spans="2:37" s="2" customFormat="1" ht="25" customHeight="1" x14ac:dyDescent="0.2">
      <c r="B16" s="59"/>
      <c r="C16" s="41"/>
      <c r="D16" s="41"/>
      <c r="E16" s="41"/>
      <c r="F16" s="28"/>
      <c r="G16" s="9"/>
      <c r="H16" s="41"/>
      <c r="I16" s="41"/>
      <c r="J16" s="41"/>
      <c r="K16" s="30"/>
      <c r="T16" s="13"/>
      <c r="AB16" s="14" t="s">
        <v>21</v>
      </c>
      <c r="AC16" s="14" t="s">
        <v>22</v>
      </c>
      <c r="AH16" s="14" t="s">
        <v>39</v>
      </c>
      <c r="AI16" s="15">
        <v>39</v>
      </c>
      <c r="AJ16" s="15">
        <v>58</v>
      </c>
      <c r="AK16" s="14" t="s">
        <v>2</v>
      </c>
    </row>
    <row r="17" spans="2:37" s="2" customFormat="1" x14ac:dyDescent="0.2">
      <c r="B17" s="60"/>
      <c r="T17" s="13"/>
      <c r="AB17" s="2" t="s">
        <v>25</v>
      </c>
      <c r="AC17" s="2" t="s">
        <v>26</v>
      </c>
      <c r="AH17" s="2" t="s">
        <v>90</v>
      </c>
      <c r="AI17" s="15">
        <v>32</v>
      </c>
      <c r="AJ17" s="15">
        <v>48</v>
      </c>
      <c r="AK17" s="14" t="s">
        <v>2</v>
      </c>
    </row>
    <row r="18" spans="2:37" s="7" customFormat="1" ht="30" customHeight="1" x14ac:dyDescent="0.2">
      <c r="B18" s="57" t="s">
        <v>29</v>
      </c>
      <c r="C18" s="10"/>
      <c r="D18" s="10"/>
      <c r="E18" s="10"/>
      <c r="F18" s="10"/>
      <c r="G18" s="10"/>
      <c r="H18" s="10"/>
      <c r="I18" s="10"/>
      <c r="J18" s="10"/>
      <c r="K18" s="11"/>
      <c r="T18" s="13"/>
      <c r="AB18" s="14" t="s">
        <v>27</v>
      </c>
      <c r="AC18" s="14" t="s">
        <v>2</v>
      </c>
      <c r="AH18" s="2" t="s">
        <v>40</v>
      </c>
      <c r="AI18" s="15">
        <v>24</v>
      </c>
      <c r="AJ18" s="15">
        <v>35</v>
      </c>
      <c r="AK18" s="14" t="s">
        <v>2</v>
      </c>
    </row>
    <row r="19" spans="2:37" s="2" customFormat="1" x14ac:dyDescent="0.2">
      <c r="B19" s="61"/>
      <c r="G19" s="147" t="s">
        <v>104</v>
      </c>
      <c r="H19" s="147"/>
      <c r="I19" s="147"/>
      <c r="J19" s="147"/>
      <c r="K19" s="148"/>
      <c r="T19" s="13"/>
      <c r="AB19" s="14" t="s">
        <v>28</v>
      </c>
      <c r="AC19" s="14" t="s">
        <v>2</v>
      </c>
      <c r="AH19" s="14" t="s">
        <v>41</v>
      </c>
      <c r="AI19" s="15">
        <v>17</v>
      </c>
      <c r="AJ19" s="15">
        <v>26</v>
      </c>
      <c r="AK19" s="14" t="s">
        <v>2</v>
      </c>
    </row>
    <row r="20" spans="2:37" s="2" customFormat="1" ht="25" customHeight="1" x14ac:dyDescent="0.2">
      <c r="B20" s="62" t="s">
        <v>30</v>
      </c>
      <c r="C20" s="151"/>
      <c r="D20" s="151"/>
      <c r="E20" s="151"/>
      <c r="G20" s="91" t="s">
        <v>31</v>
      </c>
      <c r="H20" s="92"/>
      <c r="I20" s="92"/>
      <c r="J20" s="92"/>
      <c r="K20" s="93"/>
      <c r="T20" s="13"/>
      <c r="AB20" s="14" t="s">
        <v>91</v>
      </c>
      <c r="AC20" s="14" t="s">
        <v>2</v>
      </c>
      <c r="AH20" s="14" t="s">
        <v>43</v>
      </c>
      <c r="AI20" s="15">
        <v>42</v>
      </c>
      <c r="AJ20" s="15">
        <v>63</v>
      </c>
      <c r="AK20" s="13" t="s">
        <v>2</v>
      </c>
    </row>
    <row r="21" spans="2:37" s="2" customFormat="1" ht="25" customHeight="1" thickBot="1" x14ac:dyDescent="0.25">
      <c r="B21" s="62" t="s">
        <v>32</v>
      </c>
      <c r="C21" s="151"/>
      <c r="D21" s="151"/>
      <c r="E21" s="151"/>
      <c r="G21" s="102"/>
      <c r="H21" s="103" t="str">
        <f>IFERROR(VLOOKUP(E7, AB11:AC54, 2, FALSE), "Select a Country in E7")</f>
        <v>Select a Country in E7</v>
      </c>
      <c r="I21" s="104">
        <v>1</v>
      </c>
      <c r="J21" s="104"/>
      <c r="K21" s="105" t="s">
        <v>2</v>
      </c>
      <c r="AB21" s="14" t="s">
        <v>9</v>
      </c>
      <c r="AC21" s="14" t="s">
        <v>2</v>
      </c>
      <c r="AH21" s="14" t="s">
        <v>44</v>
      </c>
      <c r="AI21" s="15">
        <v>31</v>
      </c>
      <c r="AJ21" s="15">
        <v>46</v>
      </c>
      <c r="AK21" s="13" t="s">
        <v>2</v>
      </c>
    </row>
    <row r="22" spans="2:37" s="2" customFormat="1" ht="25" customHeight="1" x14ac:dyDescent="0.2">
      <c r="B22" s="62" t="s">
        <v>101</v>
      </c>
      <c r="C22" s="142"/>
      <c r="D22" s="142"/>
      <c r="E22" s="142"/>
      <c r="G22" s="106" t="s">
        <v>103</v>
      </c>
      <c r="H22" s="98"/>
      <c r="I22" s="100"/>
      <c r="J22" s="100"/>
      <c r="K22" s="101"/>
      <c r="AB22" s="14" t="s">
        <v>89</v>
      </c>
      <c r="AC22" s="14" t="s">
        <v>2</v>
      </c>
      <c r="AH22" s="14" t="s">
        <v>50</v>
      </c>
      <c r="AI22" s="15">
        <v>32</v>
      </c>
      <c r="AJ22" s="15">
        <v>47</v>
      </c>
      <c r="AK22" s="13" t="s">
        <v>2</v>
      </c>
    </row>
    <row r="23" spans="2:37" s="2" customFormat="1" ht="25" customHeight="1" x14ac:dyDescent="0.2">
      <c r="B23" s="62" t="s">
        <v>35</v>
      </c>
      <c r="C23" s="142"/>
      <c r="D23" s="142"/>
      <c r="E23" s="142"/>
      <c r="G23" s="91" t="s">
        <v>82</v>
      </c>
      <c r="H23" s="107"/>
      <c r="I23" s="39"/>
      <c r="J23" s="39"/>
      <c r="K23" s="99"/>
      <c r="T23" s="13"/>
      <c r="AB23" s="14" t="s">
        <v>33</v>
      </c>
      <c r="AC23" s="14" t="s">
        <v>34</v>
      </c>
      <c r="AH23" s="14" t="s">
        <v>51</v>
      </c>
      <c r="AI23" s="15">
        <v>50</v>
      </c>
      <c r="AJ23" s="15">
        <v>75</v>
      </c>
      <c r="AK23" s="13" t="s">
        <v>52</v>
      </c>
    </row>
    <row r="24" spans="2:37" s="2" customFormat="1" ht="25" customHeight="1" x14ac:dyDescent="0.2">
      <c r="B24" s="63"/>
      <c r="C24" s="28"/>
      <c r="D24" s="28"/>
      <c r="E24" s="28"/>
      <c r="F24" s="28"/>
      <c r="G24" s="94" t="s">
        <v>36</v>
      </c>
      <c r="H24" s="95" t="s">
        <v>81</v>
      </c>
      <c r="I24" s="96"/>
      <c r="J24" s="96"/>
      <c r="K24" s="97"/>
      <c r="T24" s="13"/>
      <c r="AB24" s="14" t="s">
        <v>37</v>
      </c>
      <c r="AC24" s="14" t="s">
        <v>38</v>
      </c>
      <c r="AH24" s="14" t="s">
        <v>92</v>
      </c>
      <c r="AI24" s="15">
        <v>22</v>
      </c>
      <c r="AJ24" s="15">
        <v>33</v>
      </c>
      <c r="AK24" s="13" t="s">
        <v>53</v>
      </c>
    </row>
    <row r="25" spans="2:37" s="2" customFormat="1" x14ac:dyDescent="0.2">
      <c r="B25" s="60"/>
      <c r="T25" s="13"/>
      <c r="AB25" s="2" t="s">
        <v>39</v>
      </c>
      <c r="AH25" s="14" t="s">
        <v>54</v>
      </c>
      <c r="AI25" s="15">
        <v>21</v>
      </c>
      <c r="AJ25" s="15">
        <v>32</v>
      </c>
      <c r="AK25" s="13" t="s">
        <v>2</v>
      </c>
    </row>
    <row r="26" spans="2:37" s="2" customFormat="1" ht="30" customHeight="1" x14ac:dyDescent="0.2">
      <c r="B26" s="65" t="s">
        <v>42</v>
      </c>
      <c r="C26" s="24"/>
      <c r="D26" s="24"/>
      <c r="E26" s="24"/>
      <c r="F26" s="24"/>
      <c r="G26" s="24"/>
      <c r="H26" s="24"/>
      <c r="I26" s="24"/>
      <c r="J26" s="24"/>
      <c r="K26" s="25"/>
      <c r="M26" s="83" t="s">
        <v>87</v>
      </c>
      <c r="AB26" s="2" t="s">
        <v>93</v>
      </c>
      <c r="AC26" s="2" t="s">
        <v>2</v>
      </c>
      <c r="AH26" s="14" t="s">
        <v>94</v>
      </c>
      <c r="AI26" s="15">
        <v>21</v>
      </c>
      <c r="AJ26" s="15">
        <v>32</v>
      </c>
      <c r="AK26" s="13" t="s">
        <v>56</v>
      </c>
    </row>
    <row r="27" spans="2:37" s="2" customFormat="1" x14ac:dyDescent="0.2">
      <c r="B27" s="108"/>
      <c r="C27" s="109"/>
      <c r="D27" s="109"/>
      <c r="E27" s="109"/>
      <c r="F27" s="109"/>
      <c r="G27" s="110" t="s">
        <v>78</v>
      </c>
      <c r="H27" s="109"/>
      <c r="I27" s="109"/>
      <c r="J27" s="109"/>
      <c r="K27" s="111"/>
      <c r="M27" s="81"/>
      <c r="AB27" s="14" t="s">
        <v>40</v>
      </c>
      <c r="AC27" s="14" t="s">
        <v>2</v>
      </c>
      <c r="AH27" s="14" t="s">
        <v>95</v>
      </c>
      <c r="AI27" s="15">
        <v>22</v>
      </c>
      <c r="AJ27" s="15">
        <v>33</v>
      </c>
      <c r="AK27" s="13"/>
    </row>
    <row r="28" spans="2:37" s="2" customFormat="1" ht="32" x14ac:dyDescent="0.2">
      <c r="B28" s="112" t="s">
        <v>83</v>
      </c>
      <c r="C28" s="113" t="s">
        <v>45</v>
      </c>
      <c r="D28" s="113" t="s">
        <v>46</v>
      </c>
      <c r="E28" s="114" t="s">
        <v>105</v>
      </c>
      <c r="F28" s="113" t="s">
        <v>47</v>
      </c>
      <c r="G28" s="115" t="s">
        <v>79</v>
      </c>
      <c r="H28" s="113" t="s">
        <v>48</v>
      </c>
      <c r="I28" s="113" t="s">
        <v>49</v>
      </c>
      <c r="J28" s="114" t="s">
        <v>74</v>
      </c>
      <c r="K28" s="116" t="s">
        <v>80</v>
      </c>
      <c r="M28" s="82"/>
      <c r="T28" s="13"/>
      <c r="AB28" s="14" t="s">
        <v>41</v>
      </c>
      <c r="AC28" s="14" t="s">
        <v>2</v>
      </c>
      <c r="AH28" s="14" t="s">
        <v>96</v>
      </c>
      <c r="AI28" s="15">
        <v>25</v>
      </c>
      <c r="AJ28" s="15">
        <v>38</v>
      </c>
      <c r="AK28" s="13"/>
    </row>
    <row r="29" spans="2:37" s="2" customFormat="1" ht="25" customHeight="1" x14ac:dyDescent="0.2">
      <c r="B29" s="117"/>
      <c r="C29" s="118"/>
      <c r="D29" s="119"/>
      <c r="E29" s="118"/>
      <c r="F29" s="120"/>
      <c r="G29" s="121"/>
      <c r="H29" s="122"/>
      <c r="I29" s="123" t="s">
        <v>75</v>
      </c>
      <c r="J29" s="123"/>
      <c r="K29" s="124">
        <f>IFERROR(IF(I29="EUR – Euro", H29, H29 / J29), 0)</f>
        <v>0</v>
      </c>
      <c r="M29" s="84"/>
      <c r="AB29" s="14" t="s">
        <v>43</v>
      </c>
      <c r="AC29" s="13" t="s">
        <v>2</v>
      </c>
      <c r="AH29" s="2" t="s">
        <v>97</v>
      </c>
      <c r="AI29" s="15">
        <v>23</v>
      </c>
      <c r="AJ29" s="15">
        <v>34</v>
      </c>
      <c r="AK29" s="13"/>
    </row>
    <row r="30" spans="2:37" s="2" customFormat="1" ht="25" customHeight="1" x14ac:dyDescent="0.2">
      <c r="B30" s="117"/>
      <c r="C30" s="118"/>
      <c r="D30" s="125"/>
      <c r="E30" s="118"/>
      <c r="F30" s="125"/>
      <c r="G30" s="126"/>
      <c r="H30" s="127"/>
      <c r="I30" s="123" t="s">
        <v>75</v>
      </c>
      <c r="J30" s="123"/>
      <c r="K30" s="124">
        <f t="shared" ref="K30:K52" si="0">IFERROR(IF(I30="EUR – Euro", H30, H30 / J30), 0)</f>
        <v>0</v>
      </c>
      <c r="M30" s="84"/>
      <c r="T30" s="13"/>
      <c r="AB30" s="14" t="s">
        <v>44</v>
      </c>
      <c r="AC30" s="13" t="s">
        <v>2</v>
      </c>
      <c r="AH30" s="2" t="s">
        <v>98</v>
      </c>
      <c r="AI30" s="15">
        <v>44</v>
      </c>
      <c r="AJ30" s="15">
        <v>66</v>
      </c>
      <c r="AK30" s="13"/>
    </row>
    <row r="31" spans="2:37" s="2" customFormat="1" ht="25" customHeight="1" x14ac:dyDescent="0.2">
      <c r="B31" s="117"/>
      <c r="C31" s="118"/>
      <c r="D31" s="125"/>
      <c r="E31" s="118"/>
      <c r="F31" s="125"/>
      <c r="G31" s="126"/>
      <c r="H31" s="127"/>
      <c r="I31" s="123" t="s">
        <v>75</v>
      </c>
      <c r="J31" s="123"/>
      <c r="K31" s="124">
        <f t="shared" si="0"/>
        <v>0</v>
      </c>
      <c r="M31" s="84"/>
      <c r="T31" s="13"/>
      <c r="AB31" s="14" t="s">
        <v>50</v>
      </c>
      <c r="AC31" s="13" t="s">
        <v>2</v>
      </c>
    </row>
    <row r="32" spans="2:37" s="2" customFormat="1" ht="25" customHeight="1" x14ac:dyDescent="0.2">
      <c r="B32" s="117"/>
      <c r="C32" s="118"/>
      <c r="D32" s="125"/>
      <c r="E32" s="118"/>
      <c r="F32" s="125"/>
      <c r="G32" s="126"/>
      <c r="H32" s="127"/>
      <c r="I32" s="123" t="s">
        <v>75</v>
      </c>
      <c r="J32" s="123"/>
      <c r="K32" s="124">
        <f t="shared" si="0"/>
        <v>0</v>
      </c>
      <c r="M32" s="84"/>
      <c r="T32" s="13"/>
      <c r="AB32" s="14" t="s">
        <v>51</v>
      </c>
      <c r="AC32" s="13" t="s">
        <v>52</v>
      </c>
    </row>
    <row r="33" spans="2:29" s="2" customFormat="1" ht="25" customHeight="1" x14ac:dyDescent="0.2">
      <c r="B33" s="117"/>
      <c r="C33" s="118"/>
      <c r="D33" s="125"/>
      <c r="E33" s="118"/>
      <c r="F33" s="125"/>
      <c r="G33" s="126"/>
      <c r="H33" s="127"/>
      <c r="I33" s="123" t="s">
        <v>75</v>
      </c>
      <c r="J33" s="123"/>
      <c r="K33" s="124">
        <f t="shared" ref="K33:K41" si="1">IFERROR(IF(I33="EUR – Euro", H33, H33 / J33), 0)</f>
        <v>0</v>
      </c>
      <c r="M33" s="84"/>
      <c r="T33" s="13"/>
      <c r="AB33" s="14" t="s">
        <v>92</v>
      </c>
      <c r="AC33" s="13" t="s">
        <v>53</v>
      </c>
    </row>
    <row r="34" spans="2:29" s="2" customFormat="1" ht="25" customHeight="1" x14ac:dyDescent="0.2">
      <c r="B34" s="117"/>
      <c r="C34" s="118"/>
      <c r="D34" s="125"/>
      <c r="E34" s="118"/>
      <c r="F34" s="125"/>
      <c r="G34" s="126"/>
      <c r="H34" s="127"/>
      <c r="I34" s="123" t="s">
        <v>75</v>
      </c>
      <c r="J34" s="123"/>
      <c r="K34" s="124">
        <f t="shared" si="1"/>
        <v>0</v>
      </c>
      <c r="M34" s="84"/>
      <c r="T34" s="13"/>
      <c r="AB34" s="14" t="s">
        <v>54</v>
      </c>
      <c r="AC34" s="13" t="s">
        <v>2</v>
      </c>
    </row>
    <row r="35" spans="2:29" s="2" customFormat="1" ht="25" customHeight="1" x14ac:dyDescent="0.2">
      <c r="B35" s="117"/>
      <c r="C35" s="118"/>
      <c r="D35" s="125"/>
      <c r="E35" s="118"/>
      <c r="F35" s="125"/>
      <c r="G35" s="126"/>
      <c r="H35" s="127"/>
      <c r="I35" s="123" t="s">
        <v>75</v>
      </c>
      <c r="J35" s="123"/>
      <c r="K35" s="124">
        <f t="shared" si="1"/>
        <v>0</v>
      </c>
      <c r="M35" s="84"/>
      <c r="T35" s="13"/>
      <c r="AB35" s="14" t="s">
        <v>94</v>
      </c>
      <c r="AC35" s="13" t="s">
        <v>56</v>
      </c>
    </row>
    <row r="36" spans="2:29" s="2" customFormat="1" ht="25" customHeight="1" x14ac:dyDescent="0.2">
      <c r="B36" s="117"/>
      <c r="C36" s="118"/>
      <c r="D36" s="125"/>
      <c r="E36" s="118"/>
      <c r="F36" s="125"/>
      <c r="G36" s="126"/>
      <c r="H36" s="127"/>
      <c r="I36" s="123" t="s">
        <v>75</v>
      </c>
      <c r="J36" s="123"/>
      <c r="K36" s="124">
        <f t="shared" si="1"/>
        <v>0</v>
      </c>
      <c r="M36" s="84"/>
      <c r="T36" s="13"/>
      <c r="AB36" s="14" t="s">
        <v>95</v>
      </c>
      <c r="AC36" s="13" t="s">
        <v>99</v>
      </c>
    </row>
    <row r="37" spans="2:29" s="2" customFormat="1" ht="25" customHeight="1" x14ac:dyDescent="0.2">
      <c r="B37" s="117"/>
      <c r="C37" s="118"/>
      <c r="D37" s="125"/>
      <c r="E37" s="118"/>
      <c r="F37" s="125"/>
      <c r="G37" s="126"/>
      <c r="H37" s="127"/>
      <c r="I37" s="123" t="s">
        <v>75</v>
      </c>
      <c r="J37" s="123"/>
      <c r="K37" s="124">
        <f t="shared" si="1"/>
        <v>0</v>
      </c>
      <c r="M37" s="84"/>
      <c r="T37" s="13"/>
      <c r="AB37" s="14" t="s">
        <v>96</v>
      </c>
      <c r="AC37" s="13" t="s">
        <v>2</v>
      </c>
    </row>
    <row r="38" spans="2:29" s="2" customFormat="1" ht="25" customHeight="1" x14ac:dyDescent="0.2">
      <c r="B38" s="117"/>
      <c r="C38" s="118"/>
      <c r="D38" s="125"/>
      <c r="E38" s="118"/>
      <c r="F38" s="125"/>
      <c r="G38" s="126"/>
      <c r="H38" s="127"/>
      <c r="I38" s="123" t="s">
        <v>75</v>
      </c>
      <c r="J38" s="123"/>
      <c r="K38" s="124">
        <f t="shared" si="1"/>
        <v>0</v>
      </c>
      <c r="M38" s="84"/>
      <c r="T38" s="13"/>
      <c r="AB38" s="2" t="s">
        <v>97</v>
      </c>
      <c r="AC38" s="2" t="s">
        <v>2</v>
      </c>
    </row>
    <row r="39" spans="2:29" s="2" customFormat="1" ht="25" customHeight="1" x14ac:dyDescent="0.2">
      <c r="B39" s="117"/>
      <c r="C39" s="118"/>
      <c r="D39" s="125"/>
      <c r="E39" s="118"/>
      <c r="F39" s="125"/>
      <c r="G39" s="126"/>
      <c r="H39" s="127"/>
      <c r="I39" s="123" t="s">
        <v>75</v>
      </c>
      <c r="J39" s="123"/>
      <c r="K39" s="124">
        <f t="shared" si="1"/>
        <v>0</v>
      </c>
      <c r="M39" s="84"/>
      <c r="T39" s="13"/>
      <c r="AB39" s="2" t="s">
        <v>98</v>
      </c>
      <c r="AC39" s="2" t="s">
        <v>100</v>
      </c>
    </row>
    <row r="40" spans="2:29" s="2" customFormat="1" ht="25" customHeight="1" x14ac:dyDescent="0.2">
      <c r="B40" s="117"/>
      <c r="C40" s="118"/>
      <c r="D40" s="125"/>
      <c r="E40" s="118"/>
      <c r="F40" s="125"/>
      <c r="G40" s="126"/>
      <c r="H40" s="127"/>
      <c r="I40" s="123" t="s">
        <v>75</v>
      </c>
      <c r="J40" s="123"/>
      <c r="K40" s="124">
        <f t="shared" si="1"/>
        <v>0</v>
      </c>
      <c r="M40" s="84"/>
      <c r="T40" s="13"/>
      <c r="AB40" s="14"/>
      <c r="AC40" s="13"/>
    </row>
    <row r="41" spans="2:29" s="2" customFormat="1" ht="25" customHeight="1" x14ac:dyDescent="0.2">
      <c r="B41" s="117"/>
      <c r="C41" s="118"/>
      <c r="D41" s="125"/>
      <c r="E41" s="118"/>
      <c r="F41" s="125"/>
      <c r="G41" s="126"/>
      <c r="H41" s="127"/>
      <c r="I41" s="123" t="s">
        <v>75</v>
      </c>
      <c r="J41" s="123"/>
      <c r="K41" s="124">
        <f t="shared" si="1"/>
        <v>0</v>
      </c>
      <c r="M41" s="84"/>
      <c r="T41" s="13"/>
      <c r="AB41" s="14"/>
      <c r="AC41" s="13"/>
    </row>
    <row r="42" spans="2:29" s="2" customFormat="1" ht="25" customHeight="1" x14ac:dyDescent="0.2">
      <c r="B42" s="117"/>
      <c r="C42" s="118"/>
      <c r="D42" s="125"/>
      <c r="E42" s="118"/>
      <c r="F42" s="125"/>
      <c r="G42" s="126"/>
      <c r="H42" s="127"/>
      <c r="I42" s="123" t="s">
        <v>75</v>
      </c>
      <c r="J42" s="123"/>
      <c r="K42" s="124">
        <f t="shared" si="0"/>
        <v>0</v>
      </c>
      <c r="M42" s="84"/>
    </row>
    <row r="43" spans="2:29" s="2" customFormat="1" ht="25" customHeight="1" x14ac:dyDescent="0.2">
      <c r="B43" s="117"/>
      <c r="C43" s="118"/>
      <c r="D43" s="125"/>
      <c r="E43" s="118"/>
      <c r="F43" s="125"/>
      <c r="G43" s="126"/>
      <c r="H43" s="127"/>
      <c r="I43" s="123" t="s">
        <v>75</v>
      </c>
      <c r="J43" s="123"/>
      <c r="K43" s="124">
        <f t="shared" ref="K43:K50" si="2">IFERROR(IF(I43="EUR – Euro", H43, H43 / J43), 0)</f>
        <v>0</v>
      </c>
      <c r="M43" s="84"/>
    </row>
    <row r="44" spans="2:29" s="2" customFormat="1" ht="25" customHeight="1" x14ac:dyDescent="0.2">
      <c r="B44" s="117"/>
      <c r="C44" s="118"/>
      <c r="D44" s="125"/>
      <c r="E44" s="118"/>
      <c r="F44" s="125"/>
      <c r="G44" s="126"/>
      <c r="H44" s="127"/>
      <c r="I44" s="123" t="s">
        <v>75</v>
      </c>
      <c r="J44" s="123"/>
      <c r="K44" s="124">
        <f t="shared" si="2"/>
        <v>0</v>
      </c>
      <c r="M44" s="84"/>
    </row>
    <row r="45" spans="2:29" s="2" customFormat="1" ht="25" customHeight="1" x14ac:dyDescent="0.2">
      <c r="B45" s="117"/>
      <c r="C45" s="118"/>
      <c r="D45" s="125"/>
      <c r="E45" s="118"/>
      <c r="F45" s="125"/>
      <c r="G45" s="126"/>
      <c r="H45" s="127"/>
      <c r="I45" s="123" t="s">
        <v>75</v>
      </c>
      <c r="J45" s="123"/>
      <c r="K45" s="124">
        <f t="shared" ref="K45:K47" si="3">IFERROR(IF(I45="EUR – Euro", H45, H45 / J45), 0)</f>
        <v>0</v>
      </c>
      <c r="M45" s="84"/>
    </row>
    <row r="46" spans="2:29" s="2" customFormat="1" ht="25" customHeight="1" x14ac:dyDescent="0.2">
      <c r="B46" s="117"/>
      <c r="C46" s="118"/>
      <c r="D46" s="125"/>
      <c r="E46" s="118"/>
      <c r="F46" s="125"/>
      <c r="G46" s="126"/>
      <c r="H46" s="127"/>
      <c r="I46" s="123" t="s">
        <v>75</v>
      </c>
      <c r="J46" s="123"/>
      <c r="K46" s="124">
        <f t="shared" si="3"/>
        <v>0</v>
      </c>
      <c r="M46" s="84"/>
    </row>
    <row r="47" spans="2:29" s="2" customFormat="1" ht="25" customHeight="1" x14ac:dyDescent="0.2">
      <c r="B47" s="117"/>
      <c r="C47" s="118"/>
      <c r="D47" s="125"/>
      <c r="E47" s="118"/>
      <c r="F47" s="125"/>
      <c r="G47" s="126"/>
      <c r="H47" s="127"/>
      <c r="I47" s="123" t="s">
        <v>75</v>
      </c>
      <c r="J47" s="123"/>
      <c r="K47" s="124">
        <f t="shared" si="3"/>
        <v>0</v>
      </c>
      <c r="M47" s="84"/>
    </row>
    <row r="48" spans="2:29" s="2" customFormat="1" ht="25" customHeight="1" x14ac:dyDescent="0.2">
      <c r="B48" s="117"/>
      <c r="C48" s="118"/>
      <c r="D48" s="125"/>
      <c r="E48" s="118"/>
      <c r="F48" s="125"/>
      <c r="G48" s="126"/>
      <c r="H48" s="127"/>
      <c r="I48" s="123" t="s">
        <v>75</v>
      </c>
      <c r="J48" s="123"/>
      <c r="K48" s="124">
        <f t="shared" si="2"/>
        <v>0</v>
      </c>
      <c r="M48" s="84"/>
    </row>
    <row r="49" spans="2:29" s="2" customFormat="1" ht="25" customHeight="1" x14ac:dyDescent="0.2">
      <c r="B49" s="117"/>
      <c r="C49" s="118"/>
      <c r="D49" s="125"/>
      <c r="E49" s="118"/>
      <c r="F49" s="125"/>
      <c r="G49" s="126"/>
      <c r="H49" s="127"/>
      <c r="I49" s="123" t="s">
        <v>75</v>
      </c>
      <c r="J49" s="123"/>
      <c r="K49" s="124">
        <f t="shared" si="2"/>
        <v>0</v>
      </c>
      <c r="M49" s="84"/>
      <c r="AB49" s="14"/>
      <c r="AC49" s="13"/>
    </row>
    <row r="50" spans="2:29" s="2" customFormat="1" ht="25" customHeight="1" x14ac:dyDescent="0.2">
      <c r="B50" s="117"/>
      <c r="C50" s="118"/>
      <c r="D50" s="125"/>
      <c r="E50" s="118"/>
      <c r="F50" s="125"/>
      <c r="G50" s="126"/>
      <c r="H50" s="127"/>
      <c r="I50" s="123" t="s">
        <v>75</v>
      </c>
      <c r="J50" s="123"/>
      <c r="K50" s="124">
        <f t="shared" si="2"/>
        <v>0</v>
      </c>
      <c r="M50" s="84"/>
    </row>
    <row r="51" spans="2:29" s="2" customFormat="1" ht="25" customHeight="1" x14ac:dyDescent="0.2">
      <c r="B51" s="117"/>
      <c r="C51" s="118"/>
      <c r="D51" s="125"/>
      <c r="E51" s="118"/>
      <c r="F51" s="125"/>
      <c r="G51" s="126"/>
      <c r="H51" s="127"/>
      <c r="I51" s="123" t="s">
        <v>75</v>
      </c>
      <c r="J51" s="123"/>
      <c r="K51" s="124">
        <f t="shared" si="0"/>
        <v>0</v>
      </c>
      <c r="M51" s="84"/>
    </row>
    <row r="52" spans="2:29" s="2" customFormat="1" ht="25" customHeight="1" x14ac:dyDescent="0.2">
      <c r="B52" s="128"/>
      <c r="C52" s="118"/>
      <c r="D52" s="129"/>
      <c r="E52" s="118"/>
      <c r="F52" s="129"/>
      <c r="G52" s="130"/>
      <c r="H52" s="127"/>
      <c r="I52" s="123" t="s">
        <v>75</v>
      </c>
      <c r="J52" s="123"/>
      <c r="K52" s="124">
        <f t="shared" si="0"/>
        <v>0</v>
      </c>
      <c r="M52" s="87"/>
    </row>
    <row r="53" spans="2:29" s="2" customFormat="1" ht="25" customHeight="1" x14ac:dyDescent="0.2">
      <c r="B53" s="66" t="s">
        <v>55</v>
      </c>
      <c r="C53" s="19"/>
      <c r="D53" s="19"/>
      <c r="E53" s="19"/>
      <c r="F53" s="19"/>
      <c r="G53" s="19"/>
      <c r="H53" s="21">
        <f>SUM(H29:H52)</f>
        <v>0</v>
      </c>
      <c r="I53" s="22" t="str">
        <f>I29</f>
        <v>Please select</v>
      </c>
      <c r="J53" s="22"/>
      <c r="K53" s="37">
        <f>SUM(K29:K52)</f>
        <v>0</v>
      </c>
      <c r="M53" s="85"/>
    </row>
    <row r="54" spans="2:29" s="2" customFormat="1" ht="17" thickBot="1" x14ac:dyDescent="0.25">
      <c r="B54" s="67"/>
      <c r="C54" s="20"/>
      <c r="D54" s="20"/>
      <c r="E54" s="20"/>
      <c r="F54" s="20"/>
      <c r="G54" s="20"/>
      <c r="H54" s="20"/>
      <c r="I54" s="20"/>
      <c r="J54" s="20"/>
      <c r="K54" s="32"/>
      <c r="M54" s="86"/>
    </row>
    <row r="55" spans="2:29" s="2" customFormat="1" x14ac:dyDescent="0.2">
      <c r="B55" s="60"/>
    </row>
    <row r="56" spans="2:29" s="2" customFormat="1" ht="30" customHeight="1" x14ac:dyDescent="0.2">
      <c r="B56" s="65" t="s">
        <v>57</v>
      </c>
      <c r="C56" s="24"/>
      <c r="D56" s="24"/>
      <c r="E56" s="24"/>
      <c r="F56" s="24"/>
      <c r="G56" s="24"/>
      <c r="H56" s="24"/>
      <c r="I56" s="24"/>
      <c r="J56" s="24"/>
      <c r="K56" s="25"/>
      <c r="L56" s="7"/>
      <c r="M56" s="7"/>
      <c r="N56" s="7"/>
      <c r="O56" s="7"/>
      <c r="P56" s="7"/>
      <c r="Q56" s="7"/>
      <c r="R56" s="7"/>
    </row>
    <row r="57" spans="2:29" s="2" customFormat="1" ht="14" customHeight="1" x14ac:dyDescent="0.2">
      <c r="B57" s="61"/>
      <c r="G57" s="12"/>
      <c r="K57" s="6"/>
    </row>
    <row r="58" spans="2:29" s="2" customFormat="1" ht="25" customHeight="1" x14ac:dyDescent="0.2">
      <c r="B58" s="62" t="s">
        <v>58</v>
      </c>
      <c r="C58" s="26"/>
      <c r="D58" s="42">
        <f>H15</f>
        <v>0</v>
      </c>
      <c r="E58" s="26"/>
      <c r="G58" s="12"/>
      <c r="K58" s="6"/>
    </row>
    <row r="59" spans="2:29" s="2" customFormat="1" ht="25" customHeight="1" x14ac:dyDescent="0.2">
      <c r="B59" s="62" t="s">
        <v>76</v>
      </c>
      <c r="C59" s="26"/>
      <c r="D59" s="43" t="str">
        <f>IFERROR(VLOOKUP(D58,AH1:AJ54,2,FALSE),"")</f>
        <v/>
      </c>
      <c r="E59" s="33" t="s">
        <v>2</v>
      </c>
      <c r="G59" s="12"/>
      <c r="K59" s="6"/>
    </row>
    <row r="60" spans="2:29" s="2" customFormat="1" ht="25" customHeight="1" x14ac:dyDescent="0.2">
      <c r="B60" s="62" t="s">
        <v>77</v>
      </c>
      <c r="C60" s="26"/>
      <c r="D60" s="73" t="str">
        <f>IFERROR(VLOOKUP(D58,$AH$1:$AJ$54,3,FALSE),"")</f>
        <v/>
      </c>
      <c r="E60" s="74" t="s">
        <v>2</v>
      </c>
      <c r="G60" s="12"/>
      <c r="K60" s="6"/>
      <c r="M60" s="86"/>
    </row>
    <row r="61" spans="2:29" s="2" customFormat="1" ht="14" customHeight="1" x14ac:dyDescent="0.2">
      <c r="B61" s="59"/>
      <c r="C61" s="27"/>
      <c r="D61" s="44"/>
      <c r="E61" s="33"/>
      <c r="F61" s="28"/>
      <c r="G61" s="29"/>
      <c r="H61" s="28"/>
      <c r="I61" s="28"/>
      <c r="J61" s="28"/>
      <c r="K61" s="30"/>
      <c r="M61" s="89"/>
    </row>
    <row r="62" spans="2:29" s="2" customFormat="1" ht="43" customHeight="1" thickBot="1" x14ac:dyDescent="0.25">
      <c r="B62" s="75" t="s">
        <v>59</v>
      </c>
      <c r="C62" s="76" t="s">
        <v>60</v>
      </c>
      <c r="D62" s="76" t="s">
        <v>61</v>
      </c>
      <c r="E62" s="76" t="s">
        <v>62</v>
      </c>
      <c r="F62" s="76" t="s">
        <v>63</v>
      </c>
      <c r="G62" s="76" t="s">
        <v>64</v>
      </c>
      <c r="H62" s="76" t="s">
        <v>65</v>
      </c>
      <c r="I62" s="76" t="s">
        <v>66</v>
      </c>
      <c r="J62" s="153" t="s">
        <v>67</v>
      </c>
      <c r="K62" s="154"/>
      <c r="M62" s="88" t="s">
        <v>87</v>
      </c>
      <c r="R62" s="16"/>
    </row>
    <row r="63" spans="2:29" s="2" customFormat="1" ht="25" customHeight="1" thickTop="1" x14ac:dyDescent="0.2">
      <c r="B63" s="77"/>
      <c r="C63" s="1" t="s">
        <v>68</v>
      </c>
      <c r="D63" s="36" t="str">
        <f>IF(C63="stay for 24 hrs", $D$60, IF(OR(C63="Arrival", C63="Departure"), $D$59, ""))</f>
        <v/>
      </c>
      <c r="E63" s="90" t="s">
        <v>85</v>
      </c>
      <c r="F63" s="1" t="s">
        <v>85</v>
      </c>
      <c r="G63" s="1" t="s">
        <v>85</v>
      </c>
      <c r="H63" s="34">
        <f>IFERROR(IF(AND(E63="No", F63="No", G63="No"), 0, D63 * (IF(E63="Yes", 0.2, 0) + IF(F63="Yes", 0.4, 0) + IF(G63="Yes", 0.4, 0))), 0)</f>
        <v>0</v>
      </c>
      <c r="I63" s="35" t="str">
        <f>IFERROR(IF(AND(E63="No", F63="No", G63="No"), D63, D63 - (D63 * IF(E63="Yes", 0.2, 0) + D63 * IF(F63="Yes", 0.4, 0) + D63 * IF(G63="Yes", 0.4, 0))), 0)</f>
        <v/>
      </c>
      <c r="J63" s="139" t="s">
        <v>2</v>
      </c>
      <c r="K63" s="140"/>
      <c r="L63" s="17"/>
      <c r="M63" s="84"/>
      <c r="N63" s="17"/>
      <c r="O63" s="17"/>
      <c r="P63" s="17"/>
      <c r="Q63" s="17"/>
      <c r="R63" s="17"/>
    </row>
    <row r="64" spans="2:29" s="2" customFormat="1" ht="25" customHeight="1" x14ac:dyDescent="0.2">
      <c r="B64" s="77"/>
      <c r="C64" s="1" t="s">
        <v>70</v>
      </c>
      <c r="D64" s="36" t="str">
        <f t="shared" ref="D64:D76" si="4">IF(C64="stay for 24 hrs", $D$60, IF(OR(C64="Arrival", C64="Departure"), $D$59, ""))</f>
        <v/>
      </c>
      <c r="E64" s="90" t="s">
        <v>69</v>
      </c>
      <c r="F64" s="1"/>
      <c r="G64" s="1" t="s">
        <v>85</v>
      </c>
      <c r="H64" s="34">
        <f t="shared" ref="H64:H76" si="5">IFERROR(IF(AND(E64="No", F64="No", G64="No"), 0, D64 * (IF(E64="Yes", 0.2, 0) + IF(F64="Yes", 0.4, 0) + IF(G64="Yes", 0.4, 0))), 0)</f>
        <v>0</v>
      </c>
      <c r="I64" s="35">
        <f t="shared" ref="I64:I76" si="6">IFERROR(IF(AND(E64="No", F64="No", G64="No"), D64, D64 - (D64 * IF(E64="Yes", 0.2, 0) + D64 * IF(F64="Yes", 0.4, 0) + D64 * IF(G64="Yes", 0.4, 0))), 0)</f>
        <v>0</v>
      </c>
      <c r="J64" s="137" t="s">
        <v>2</v>
      </c>
      <c r="K64" s="138"/>
      <c r="L64" s="18"/>
      <c r="M64" s="84"/>
      <c r="N64" s="18"/>
      <c r="O64" s="18"/>
      <c r="P64" s="18"/>
      <c r="Q64" s="18"/>
      <c r="R64" s="18"/>
    </row>
    <row r="65" spans="2:38" s="2" customFormat="1" ht="25" customHeight="1" x14ac:dyDescent="0.2">
      <c r="B65" s="77"/>
      <c r="C65" s="1" t="s">
        <v>70</v>
      </c>
      <c r="D65" s="36" t="str">
        <f t="shared" si="4"/>
        <v/>
      </c>
      <c r="E65" s="90" t="s">
        <v>69</v>
      </c>
      <c r="F65" s="1"/>
      <c r="G65" s="1" t="s">
        <v>85</v>
      </c>
      <c r="H65" s="34">
        <f t="shared" si="5"/>
        <v>0</v>
      </c>
      <c r="I65" s="35">
        <f t="shared" si="6"/>
        <v>0</v>
      </c>
      <c r="J65" s="137" t="s">
        <v>2</v>
      </c>
      <c r="K65" s="138"/>
      <c r="L65" s="18"/>
      <c r="M65" s="84"/>
      <c r="N65" s="18"/>
      <c r="O65" s="18"/>
      <c r="P65" s="18"/>
      <c r="Q65" s="18"/>
      <c r="R65" s="18"/>
    </row>
    <row r="66" spans="2:38" s="2" customFormat="1" ht="25" customHeight="1" x14ac:dyDescent="0.2">
      <c r="B66" s="77"/>
      <c r="C66" s="1" t="s">
        <v>70</v>
      </c>
      <c r="D66" s="36" t="str">
        <f t="shared" si="4"/>
        <v/>
      </c>
      <c r="E66" s="90" t="s">
        <v>69</v>
      </c>
      <c r="F66" s="1"/>
      <c r="G66" s="1" t="s">
        <v>85</v>
      </c>
      <c r="H66" s="34">
        <f t="shared" si="5"/>
        <v>0</v>
      </c>
      <c r="I66" s="35">
        <f t="shared" si="6"/>
        <v>0</v>
      </c>
      <c r="J66" s="137" t="s">
        <v>2</v>
      </c>
      <c r="K66" s="138"/>
      <c r="L66" s="18"/>
      <c r="M66" s="84"/>
      <c r="N66" s="18"/>
      <c r="O66" s="18"/>
      <c r="P66" s="18"/>
      <c r="Q66" s="18"/>
      <c r="R66" s="18"/>
    </row>
    <row r="67" spans="2:38" s="2" customFormat="1" ht="25" customHeight="1" x14ac:dyDescent="0.2">
      <c r="B67" s="77"/>
      <c r="C67" s="1" t="s">
        <v>70</v>
      </c>
      <c r="D67" s="36" t="str">
        <f t="shared" si="4"/>
        <v/>
      </c>
      <c r="E67" s="90" t="s">
        <v>69</v>
      </c>
      <c r="F67" s="1"/>
      <c r="G67" s="1" t="s">
        <v>85</v>
      </c>
      <c r="H67" s="34">
        <f t="shared" si="5"/>
        <v>0</v>
      </c>
      <c r="I67" s="35">
        <f t="shared" si="6"/>
        <v>0</v>
      </c>
      <c r="J67" s="137" t="s">
        <v>2</v>
      </c>
      <c r="K67" s="138"/>
      <c r="L67" s="18"/>
      <c r="M67" s="84"/>
      <c r="N67" s="18"/>
      <c r="O67" s="18"/>
      <c r="P67" s="18"/>
      <c r="Q67" s="18"/>
      <c r="R67" s="18"/>
      <c r="AB67" s="23" t="s">
        <v>69</v>
      </c>
    </row>
    <row r="68" spans="2:38" s="2" customFormat="1" ht="25" customHeight="1" x14ac:dyDescent="0.2">
      <c r="B68" s="77"/>
      <c r="C68" s="1" t="s">
        <v>70</v>
      </c>
      <c r="D68" s="36" t="str">
        <f t="shared" si="4"/>
        <v/>
      </c>
      <c r="E68" s="90" t="s">
        <v>69</v>
      </c>
      <c r="F68" s="1"/>
      <c r="G68" s="1" t="s">
        <v>85</v>
      </c>
      <c r="H68" s="34">
        <f t="shared" si="5"/>
        <v>0</v>
      </c>
      <c r="I68" s="35">
        <f t="shared" si="6"/>
        <v>0</v>
      </c>
      <c r="J68" s="137" t="s">
        <v>2</v>
      </c>
      <c r="K68" s="138"/>
      <c r="L68" s="18"/>
      <c r="M68" s="84"/>
      <c r="N68" s="18"/>
      <c r="O68" s="18"/>
      <c r="P68" s="18"/>
      <c r="Q68" s="18"/>
      <c r="R68" s="18"/>
      <c r="AB68" s="23" t="s">
        <v>85</v>
      </c>
    </row>
    <row r="69" spans="2:38" s="2" customFormat="1" ht="25" customHeight="1" x14ac:dyDescent="0.2">
      <c r="B69" s="77"/>
      <c r="C69" s="1" t="s">
        <v>70</v>
      </c>
      <c r="D69" s="36" t="str">
        <f t="shared" si="4"/>
        <v/>
      </c>
      <c r="E69" s="90" t="s">
        <v>69</v>
      </c>
      <c r="F69" s="1"/>
      <c r="G69" s="1" t="s">
        <v>85</v>
      </c>
      <c r="H69" s="34">
        <f t="shared" si="5"/>
        <v>0</v>
      </c>
      <c r="I69" s="35">
        <f t="shared" si="6"/>
        <v>0</v>
      </c>
      <c r="J69" s="137" t="s">
        <v>2</v>
      </c>
      <c r="K69" s="138"/>
      <c r="L69" s="18"/>
      <c r="M69" s="84"/>
      <c r="N69" s="18"/>
      <c r="O69" s="18"/>
      <c r="P69" s="18"/>
      <c r="Q69" s="18"/>
      <c r="R69" s="18"/>
    </row>
    <row r="70" spans="2:38" s="2" customFormat="1" ht="25" customHeight="1" x14ac:dyDescent="0.2">
      <c r="B70" s="77"/>
      <c r="C70" s="1" t="s">
        <v>70</v>
      </c>
      <c r="D70" s="36" t="str">
        <f t="shared" si="4"/>
        <v/>
      </c>
      <c r="E70" s="90" t="s">
        <v>69</v>
      </c>
      <c r="F70" s="1"/>
      <c r="G70" s="1" t="s">
        <v>85</v>
      </c>
      <c r="H70" s="34">
        <f t="shared" si="5"/>
        <v>0</v>
      </c>
      <c r="I70" s="35">
        <f t="shared" si="6"/>
        <v>0</v>
      </c>
      <c r="J70" s="137" t="s">
        <v>2</v>
      </c>
      <c r="K70" s="138"/>
      <c r="L70" s="18"/>
      <c r="M70" s="84"/>
      <c r="N70" s="18"/>
      <c r="O70" s="18"/>
      <c r="P70" s="18"/>
      <c r="Q70" s="18"/>
      <c r="R70" s="18"/>
    </row>
    <row r="71" spans="2:38" s="2" customFormat="1" ht="25" customHeight="1" x14ac:dyDescent="0.2">
      <c r="B71" s="77"/>
      <c r="C71" s="1" t="s">
        <v>70</v>
      </c>
      <c r="D71" s="36" t="str">
        <f t="shared" si="4"/>
        <v/>
      </c>
      <c r="E71" s="90" t="s">
        <v>69</v>
      </c>
      <c r="F71" s="1"/>
      <c r="G71" s="1" t="s">
        <v>85</v>
      </c>
      <c r="H71" s="34">
        <f t="shared" si="5"/>
        <v>0</v>
      </c>
      <c r="I71" s="35">
        <f t="shared" si="6"/>
        <v>0</v>
      </c>
      <c r="J71" s="137" t="s">
        <v>2</v>
      </c>
      <c r="K71" s="138"/>
      <c r="L71" s="18"/>
      <c r="M71" s="84"/>
      <c r="N71" s="18"/>
      <c r="O71" s="18"/>
      <c r="P71" s="18"/>
      <c r="Q71" s="18"/>
      <c r="R71" s="18"/>
      <c r="AI71" s="15"/>
      <c r="AJ71" s="15"/>
    </row>
    <row r="72" spans="2:38" s="2" customFormat="1" ht="25" customHeight="1" x14ac:dyDescent="0.2">
      <c r="B72" s="77"/>
      <c r="C72" s="1" t="s">
        <v>70</v>
      </c>
      <c r="D72" s="36" t="str">
        <f t="shared" si="4"/>
        <v/>
      </c>
      <c r="E72" s="90" t="s">
        <v>69</v>
      </c>
      <c r="F72" s="1"/>
      <c r="G72" s="1" t="s">
        <v>85</v>
      </c>
      <c r="H72" s="34">
        <f t="shared" si="5"/>
        <v>0</v>
      </c>
      <c r="I72" s="35">
        <f t="shared" si="6"/>
        <v>0</v>
      </c>
      <c r="J72" s="137" t="s">
        <v>2</v>
      </c>
      <c r="K72" s="138"/>
      <c r="L72" s="18"/>
      <c r="M72" s="84"/>
      <c r="N72" s="18"/>
      <c r="O72" s="18"/>
      <c r="P72" s="18"/>
      <c r="Q72" s="18"/>
      <c r="R72" s="18"/>
      <c r="AI72" s="15"/>
      <c r="AJ72" s="15"/>
    </row>
    <row r="73" spans="2:38" s="2" customFormat="1" ht="25" customHeight="1" x14ac:dyDescent="0.2">
      <c r="B73" s="77"/>
      <c r="C73" s="1" t="s">
        <v>70</v>
      </c>
      <c r="D73" s="36" t="str">
        <f t="shared" si="4"/>
        <v/>
      </c>
      <c r="E73" s="90" t="s">
        <v>69</v>
      </c>
      <c r="F73" s="1"/>
      <c r="G73" s="1" t="s">
        <v>85</v>
      </c>
      <c r="H73" s="34">
        <f t="shared" si="5"/>
        <v>0</v>
      </c>
      <c r="I73" s="35">
        <f t="shared" si="6"/>
        <v>0</v>
      </c>
      <c r="J73" s="137" t="s">
        <v>2</v>
      </c>
      <c r="K73" s="138"/>
      <c r="L73" s="18"/>
      <c r="M73" s="84"/>
      <c r="N73" s="18"/>
      <c r="O73" s="18"/>
      <c r="P73" s="18"/>
      <c r="Q73" s="18"/>
      <c r="R73" s="18"/>
      <c r="AI73" s="15"/>
      <c r="AJ73" s="15"/>
    </row>
    <row r="74" spans="2:38" s="2" customFormat="1" ht="25" customHeight="1" x14ac:dyDescent="0.2">
      <c r="B74" s="77"/>
      <c r="C74" s="1" t="s">
        <v>70</v>
      </c>
      <c r="D74" s="36" t="str">
        <f t="shared" si="4"/>
        <v/>
      </c>
      <c r="E74" s="90" t="s">
        <v>69</v>
      </c>
      <c r="F74" s="1"/>
      <c r="G74" s="1" t="s">
        <v>85</v>
      </c>
      <c r="H74" s="34">
        <f t="shared" si="5"/>
        <v>0</v>
      </c>
      <c r="I74" s="35">
        <f t="shared" si="6"/>
        <v>0</v>
      </c>
      <c r="J74" s="137" t="s">
        <v>2</v>
      </c>
      <c r="K74" s="138"/>
      <c r="L74" s="18"/>
      <c r="M74" s="84"/>
      <c r="N74" s="18"/>
      <c r="O74" s="18"/>
      <c r="P74" s="18"/>
      <c r="Q74" s="18"/>
      <c r="R74" s="18"/>
    </row>
    <row r="75" spans="2:38" s="2" customFormat="1" ht="25" customHeight="1" x14ac:dyDescent="0.2">
      <c r="B75" s="77"/>
      <c r="C75" s="1" t="s">
        <v>70</v>
      </c>
      <c r="D75" s="36" t="str">
        <f t="shared" si="4"/>
        <v/>
      </c>
      <c r="E75" s="90" t="s">
        <v>69</v>
      </c>
      <c r="F75" s="1"/>
      <c r="G75" s="1" t="s">
        <v>85</v>
      </c>
      <c r="H75" s="34">
        <f t="shared" si="5"/>
        <v>0</v>
      </c>
      <c r="I75" s="35">
        <f t="shared" si="6"/>
        <v>0</v>
      </c>
      <c r="J75" s="137" t="s">
        <v>2</v>
      </c>
      <c r="K75" s="138"/>
      <c r="L75" s="18"/>
      <c r="M75" s="84"/>
      <c r="N75" s="18"/>
      <c r="O75" s="18"/>
      <c r="P75" s="18"/>
      <c r="Q75" s="18"/>
      <c r="R75" s="18"/>
    </row>
    <row r="76" spans="2:38" s="2" customFormat="1" ht="25" customHeight="1" x14ac:dyDescent="0.2">
      <c r="B76" s="77"/>
      <c r="C76" s="1" t="s">
        <v>71</v>
      </c>
      <c r="D76" s="36" t="str">
        <f t="shared" si="4"/>
        <v/>
      </c>
      <c r="E76" s="90" t="s">
        <v>69</v>
      </c>
      <c r="F76" s="1" t="s">
        <v>85</v>
      </c>
      <c r="G76" s="1" t="s">
        <v>85</v>
      </c>
      <c r="H76" s="34">
        <f t="shared" si="5"/>
        <v>0</v>
      </c>
      <c r="I76" s="35">
        <f t="shared" si="6"/>
        <v>0</v>
      </c>
      <c r="J76" s="137" t="s">
        <v>2</v>
      </c>
      <c r="K76" s="138"/>
      <c r="L76" s="18"/>
      <c r="M76" s="87"/>
      <c r="N76" s="18"/>
      <c r="O76" s="18"/>
      <c r="P76" s="18"/>
      <c r="Q76" s="18"/>
      <c r="R76" s="18"/>
    </row>
    <row r="77" spans="2:38" s="2" customFormat="1" ht="25" customHeight="1" x14ac:dyDescent="0.2">
      <c r="B77" s="66" t="s">
        <v>55</v>
      </c>
      <c r="C77" s="19"/>
      <c r="D77" s="19"/>
      <c r="E77" s="19"/>
      <c r="F77" s="19"/>
      <c r="G77" s="19"/>
      <c r="I77" s="31">
        <f>SUMIF(I63:I76, "&gt;0")</f>
        <v>0</v>
      </c>
      <c r="J77" s="152" t="s">
        <v>2</v>
      </c>
      <c r="K77" s="152"/>
    </row>
    <row r="78" spans="2:38" s="2" customFormat="1" ht="25" customHeight="1" thickBot="1" x14ac:dyDescent="0.25">
      <c r="B78" s="67"/>
      <c r="C78" s="20"/>
      <c r="D78" s="20"/>
      <c r="E78" s="20"/>
      <c r="F78" s="20"/>
      <c r="G78" s="20"/>
      <c r="H78" s="20"/>
      <c r="I78" s="20"/>
      <c r="J78" s="20"/>
      <c r="K78" s="32"/>
    </row>
    <row r="79" spans="2:38" s="2" customFormat="1" ht="25" customHeight="1" x14ac:dyDescent="0.2">
      <c r="B79" s="60"/>
    </row>
    <row r="80" spans="2:38" s="70" customFormat="1" ht="25" customHeight="1" x14ac:dyDescent="0.2">
      <c r="B80" s="68" t="s">
        <v>66</v>
      </c>
      <c r="I80" s="31">
        <f>K53 + I77</f>
        <v>0</v>
      </c>
      <c r="J80" s="31"/>
      <c r="K80" s="71" t="s">
        <v>2</v>
      </c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2:38" s="2" customFormat="1" ht="25" customHeight="1" x14ac:dyDescent="0.2">
      <c r="B81" s="64"/>
      <c r="C81" s="8"/>
      <c r="D81" s="8"/>
      <c r="E81" s="8"/>
      <c r="F81" s="8"/>
      <c r="G81" s="8"/>
      <c r="H81" s="8"/>
      <c r="I81" s="8"/>
      <c r="J81" s="8"/>
      <c r="K81" s="8"/>
    </row>
    <row r="82" spans="2:38" s="2" customFormat="1" ht="25" customHeight="1" x14ac:dyDescent="0.2">
      <c r="B82" s="60"/>
    </row>
    <row r="83" spans="2:38" s="2" customFormat="1" ht="25" customHeight="1" x14ac:dyDescent="0.2">
      <c r="B83" s="79" t="s">
        <v>72</v>
      </c>
      <c r="C83" s="78"/>
      <c r="D83" s="78"/>
      <c r="E83" s="78"/>
      <c r="F83" s="78"/>
      <c r="G83" s="78"/>
      <c r="H83" s="78"/>
      <c r="I83" s="78"/>
      <c r="J83" s="78"/>
      <c r="K83" s="78"/>
    </row>
    <row r="84" spans="2:38" s="2" customFormat="1" ht="12" customHeight="1" x14ac:dyDescent="0.2"/>
    <row r="85" spans="2:38" s="2" customFormat="1" ht="31" customHeight="1" x14ac:dyDescent="0.2">
      <c r="B85" s="143"/>
      <c r="C85" s="144"/>
      <c r="D85" s="145"/>
      <c r="E85" s="143"/>
    </row>
    <row r="86" spans="2:38" s="2" customFormat="1" ht="29" customHeight="1" x14ac:dyDescent="0.2">
      <c r="B86" s="69" t="str">
        <f>IF(E4="", "Name", E4)</f>
        <v>Name</v>
      </c>
      <c r="D86" s="146" t="s">
        <v>59</v>
      </c>
      <c r="E86" s="146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</row>
    <row r="87" spans="2:38" s="2" customFormat="1" x14ac:dyDescent="0.2"/>
    <row r="88" spans="2:38" s="2" customFormat="1" x14ac:dyDescent="0.2"/>
    <row r="89" spans="2:38" s="2" customFormat="1" x14ac:dyDescent="0.2"/>
    <row r="90" spans="2:38" s="2" customFormat="1" x14ac:dyDescent="0.2"/>
    <row r="91" spans="2:38" s="2" customFormat="1" x14ac:dyDescent="0.2">
      <c r="AB91" s="23"/>
    </row>
    <row r="92" spans="2:38" s="2" customFormat="1" x14ac:dyDescent="0.2"/>
    <row r="93" spans="2:38" s="2" customFormat="1" x14ac:dyDescent="0.2">
      <c r="AB93" s="23"/>
    </row>
    <row r="94" spans="2:38" s="2" customFormat="1" x14ac:dyDescent="0.2">
      <c r="AB94" s="23"/>
    </row>
    <row r="95" spans="2:38" s="2" customFormat="1" x14ac:dyDescent="0.2">
      <c r="AB95" s="23"/>
    </row>
    <row r="96" spans="2:38" s="2" customFormat="1" x14ac:dyDescent="0.2">
      <c r="AB96" s="23"/>
    </row>
    <row r="97" spans="28:28" s="2" customFormat="1" x14ac:dyDescent="0.2"/>
    <row r="98" spans="28:28" s="2" customFormat="1" x14ac:dyDescent="0.2">
      <c r="AB98" s="23"/>
    </row>
    <row r="99" spans="28:28" s="2" customFormat="1" x14ac:dyDescent="0.2">
      <c r="AB99" s="23"/>
    </row>
    <row r="100" spans="28:28" s="2" customFormat="1" x14ac:dyDescent="0.2">
      <c r="AB100" s="23"/>
    </row>
    <row r="101" spans="28:28" s="2" customFormat="1" x14ac:dyDescent="0.2">
      <c r="AB101" s="23"/>
    </row>
    <row r="102" spans="28:28" s="2" customFormat="1" x14ac:dyDescent="0.2"/>
    <row r="103" spans="28:28" s="2" customFormat="1" x14ac:dyDescent="0.2"/>
    <row r="104" spans="28:28" s="2" customFormat="1" x14ac:dyDescent="0.2"/>
    <row r="105" spans="28:28" s="2" customFormat="1" x14ac:dyDescent="0.2"/>
    <row r="106" spans="28:28" s="2" customFormat="1" x14ac:dyDescent="0.2"/>
    <row r="107" spans="28:28" s="2" customFormat="1" x14ac:dyDescent="0.2"/>
    <row r="108" spans="28:28" s="2" customFormat="1" x14ac:dyDescent="0.2"/>
    <row r="109" spans="28:28" s="2" customFormat="1" x14ac:dyDescent="0.2"/>
    <row r="110" spans="28:28" s="2" customFormat="1" x14ac:dyDescent="0.2"/>
    <row r="111" spans="28:28" s="2" customFormat="1" x14ac:dyDescent="0.2"/>
    <row r="112" spans="28:28" s="2" customFormat="1" x14ac:dyDescent="0.2"/>
    <row r="113" spans="28:28" s="2" customFormat="1" x14ac:dyDescent="0.2"/>
    <row r="114" spans="28:28" s="2" customFormat="1" x14ac:dyDescent="0.2"/>
    <row r="115" spans="28:28" s="2" customFormat="1" x14ac:dyDescent="0.2"/>
    <row r="116" spans="28:28" s="2" customFormat="1" x14ac:dyDescent="0.2"/>
    <row r="117" spans="28:28" s="2" customFormat="1" x14ac:dyDescent="0.2"/>
    <row r="118" spans="28:28" s="2" customFormat="1" x14ac:dyDescent="0.2">
      <c r="AB118" s="23"/>
    </row>
    <row r="119" spans="28:28" s="2" customFormat="1" x14ac:dyDescent="0.2">
      <c r="AB119" s="23"/>
    </row>
    <row r="120" spans="28:28" s="2" customFormat="1" x14ac:dyDescent="0.2">
      <c r="AB120" s="23"/>
    </row>
    <row r="121" spans="28:28" s="2" customFormat="1" x14ac:dyDescent="0.2">
      <c r="AB121" s="23"/>
    </row>
    <row r="122" spans="28:28" s="2" customFormat="1" x14ac:dyDescent="0.2"/>
    <row r="123" spans="28:28" s="2" customFormat="1" x14ac:dyDescent="0.2">
      <c r="AB123" s="23"/>
    </row>
    <row r="124" spans="28:28" s="2" customFormat="1" x14ac:dyDescent="0.2">
      <c r="AB124" s="23"/>
    </row>
    <row r="125" spans="28:28" s="2" customFormat="1" x14ac:dyDescent="0.2">
      <c r="AB125" s="23"/>
    </row>
    <row r="126" spans="28:28" s="2" customFormat="1" x14ac:dyDescent="0.2">
      <c r="AB126" s="23"/>
    </row>
    <row r="127" spans="28:28" s="2" customFormat="1" x14ac:dyDescent="0.2"/>
    <row r="128" spans="28:28" s="2" customFormat="1" x14ac:dyDescent="0.2">
      <c r="AB128" s="23"/>
    </row>
    <row r="129" spans="26:38" s="2" customFormat="1" x14ac:dyDescent="0.2">
      <c r="AB129" s="23"/>
    </row>
    <row r="130" spans="26:38" s="2" customFormat="1" x14ac:dyDescent="0.2">
      <c r="AB130" s="23"/>
    </row>
    <row r="131" spans="26:38" s="2" customFormat="1" x14ac:dyDescent="0.2">
      <c r="AB131" s="23"/>
    </row>
    <row r="132" spans="26:38" x14ac:dyDescent="0.2"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26:38" x14ac:dyDescent="0.2"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26:38" x14ac:dyDescent="0.2"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26:38" x14ac:dyDescent="0.2"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26:38" x14ac:dyDescent="0.2"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26:38" x14ac:dyDescent="0.2"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41" spans="26:38" x14ac:dyDescent="0.2">
      <c r="AB141" s="23"/>
    </row>
  </sheetData>
  <sheetProtection algorithmName="SHA-512" hashValue="n4Pa4wKM+wNrjVSTxLM5hr2AM7nQFf10UU8ZeLH7ptsJ4U/USvxGIM/R0l71OFd8kxX4fZXpXG9Gw2WOfhXatg==" saltValue="aWOzbKuQSlKhqhcGEtE/6g==" spinCount="100000" sheet="1" sort="0" autoFilter="0"/>
  <mergeCells count="28">
    <mergeCell ref="D86:E86"/>
    <mergeCell ref="G19:K19"/>
    <mergeCell ref="C13:E13"/>
    <mergeCell ref="C14:E14"/>
    <mergeCell ref="C15:E15"/>
    <mergeCell ref="C21:E21"/>
    <mergeCell ref="C20:E20"/>
    <mergeCell ref="J77:K77"/>
    <mergeCell ref="J69:K69"/>
    <mergeCell ref="J68:K68"/>
    <mergeCell ref="J70:K70"/>
    <mergeCell ref="J71:K71"/>
    <mergeCell ref="J72:K72"/>
    <mergeCell ref="J62:K62"/>
    <mergeCell ref="E7:F7"/>
    <mergeCell ref="C23:E23"/>
    <mergeCell ref="C22:E22"/>
    <mergeCell ref="B85:C85"/>
    <mergeCell ref="D85:E85"/>
    <mergeCell ref="J73:K73"/>
    <mergeCell ref="J74:K74"/>
    <mergeCell ref="J75:K75"/>
    <mergeCell ref="J76:K76"/>
    <mergeCell ref="J63:K63"/>
    <mergeCell ref="J64:K64"/>
    <mergeCell ref="J65:K65"/>
    <mergeCell ref="J66:K66"/>
    <mergeCell ref="J67:K67"/>
  </mergeCells>
  <phoneticPr fontId="11" type="noConversion"/>
  <dataValidations count="27">
    <dataValidation type="list" allowBlank="1" showInputMessage="1" showErrorMessage="1" sqref="C14" xr:uid="{00C028E8-D558-344C-9D4C-CAD82ADE492A}">
      <formula1>"Select,1st Wave Exchange Programme, 2nd Wave Exchange Programme, National Training Programme, National Training Rollout"</formula1>
    </dataValidation>
    <dataValidation type="date" allowBlank="1" showInputMessage="1" showErrorMessage="1" errorTitle="Please use the format" error="dd-mm-yyyy" promptTitle="Please use the format" prompt="dd-mm-yy" sqref="B63:B76" xr:uid="{78100E29-668A-D44B-9024-360FA00ED1E4}">
      <formula1>45474</formula1>
      <formula2>47119</formula2>
    </dataValidation>
    <dataValidation allowBlank="1" showErrorMessage="1" errorTitle="Please use the format" error="dd-mm-yyyy" prompt="dd-mm-yyyy" sqref="D29" xr:uid="{20DE3086-B7E7-6A42-B359-1887E889E395}"/>
    <dataValidation allowBlank="1" showErrorMessage="1" sqref="I13:K15 D63:D76" xr:uid="{11448161-1CA3-6745-B6EE-C938444A93BC}"/>
    <dataValidation allowBlank="1" showErrorMessage="1" errorTitle="Please use the format" error="dd-mm-yyyy" promptTitle="Please use the format" prompt="dd-mm-yy" sqref="L64:L76 N64:R76" xr:uid="{15814A0F-AD52-FC44-87E2-4907279A0DB2}"/>
    <dataValidation allowBlank="1" showInputMessage="1" sqref="H63:H76" xr:uid="{88ABB98C-94BD-5542-AF52-320A64D788FE}"/>
    <dataValidation type="list" allowBlank="1" showInputMessage="1" showErrorMessage="1" sqref="E63:G76" xr:uid="{A4BAE362-12A0-7643-A4E1-BD1DCFDBBBB3}">
      <formula1>$AB$1:$AB$3</formula1>
    </dataValidation>
    <dataValidation allowBlank="1" showInputMessage="1" showErrorMessage="1" errorTitle="Please use the format" error="dd-mm-yyyy" sqref="I21:K22 G21" xr:uid="{144EF8EB-3D5B-5C47-8CA0-2B59D7B2E53E}"/>
    <dataValidation type="date" allowBlank="1" showInputMessage="1" showErrorMessage="1" errorTitle="Please use the format" error="dd-mm-yy" promptTitle="Please use the format" prompt="dd-mm-yy_x000a_" sqref="E29:E52 H13:H14 C29:C52" xr:uid="{2FCBECF5-6B5E-D746-843F-086D20FB391F}">
      <formula1>45474</formula1>
      <formula2>48580</formula2>
    </dataValidation>
    <dataValidation type="list" allowBlank="1" showInputMessage="1" showErrorMessage="1" sqref="C15:E15" xr:uid="{BD1A5ECF-7EED-7643-B2E6-A31CAEF533DC}">
      <formula1>"Select,Group 1,Group 2, Group 3"</formula1>
    </dataValidation>
    <dataValidation allowBlank="1" showInputMessage="1" showErrorMessage="1" promptTitle="Was Breakfast provided for you?" sqref="E62" xr:uid="{C9BC6A93-0CD6-DC48-B634-27A732AA349F}"/>
    <dataValidation allowBlank="1" showInputMessage="1" showErrorMessage="1" promptTitle="Was Lunch provided for you?" sqref="F62" xr:uid="{88D50848-7835-4A43-8D47-781F9219F5C3}"/>
    <dataValidation allowBlank="1" showInputMessage="1" showErrorMessage="1" promptTitle="Was Dinner provided for you?" sqref="G62" xr:uid="{51885C0D-1E70-A14C-9CC0-51DE1148E946}"/>
    <dataValidation type="list" allowBlank="1" showInputMessage="1" showErrorMessage="1" sqref="C63:C76" xr:uid="{3303AFAF-65B7-3549-9C68-C74A33735556}">
      <formula1>"Choose,Arrival,Departure,stay for 24 hrs"</formula1>
    </dataValidation>
    <dataValidation type="custom" allowBlank="1" showInputMessage="1" showErrorMessage="1" errorTitle="Invalid Input" error="Please enter a text value in this cell" promptTitle="Name &amp; Surname" prompt="Please enter full name" sqref="E4" xr:uid="{E810E07C-43D2-3B43-8466-506772AA0871}">
      <formula1>ISTEXT(E4)</formula1>
    </dataValidation>
    <dataValidation type="custom" allowBlank="1" showInputMessage="1" showErrorMessage="1" error="Please enter a text value in this cell." promptTitle="Street &amp; No" prompt="Please enter your Address: Street &amp; No." sqref="E5" xr:uid="{4F078DE5-29D4-2243-90E1-79088F90E679}">
      <formula1>ISTEXT(E5)</formula1>
    </dataValidation>
    <dataValidation type="custom" allowBlank="1" showInputMessage="1" showErrorMessage="1" errorTitle="Invalid Input" error="Please enter a text value in this cell." promptTitle="Zip Code &amp; City" prompt="Please enter your Zip Code &amp; City" sqref="E6" xr:uid="{D666018D-17C6-FF47-B8C8-55C35C5F2BD2}">
      <formula1>ISTEXT(E6)</formula1>
    </dataValidation>
    <dataValidation type="list" allowBlank="1" showInputMessage="1" showErrorMessage="1" promptTitle="Select the currency" prompt="Please select the currency that was used" sqref="I29:I52" xr:uid="{5E7D3EC6-5B31-0B45-B5D3-E01B8E8A2636}">
      <formula1>"Please select,EUR – Euro,BGN – Bulgarian Lev,CZK – Czech Koruna,DKK – Danish Krone,HUF – Hungarian Forint,ISK – Icelandic Króna,NOK – Norwegian Krone,PLN – Polish Złoty,RON – Romanian Leu,SEK – Swedish Krona "</formula1>
    </dataValidation>
    <dataValidation type="date" allowBlank="1" showInputMessage="1" showErrorMessage="1" promptTitle="Please use the format" prompt="dd.mm.yy" sqref="D85:E85" xr:uid="{7C8CDE12-3971-0D4A-8363-4700546B8D3A}">
      <formula1>45566</formula1>
      <formula2>46387</formula2>
    </dataValidation>
    <dataValidation allowBlank="1" promptTitle="Please use the format" prompt="dd-mm-yy_x000a_" sqref="H23" xr:uid="{EA88E228-E1BF-B848-A57C-AFEC669E5BAF}"/>
    <dataValidation type="list" allowBlank="1" showInputMessage="1" showErrorMessage="1" promptTitle="Conversion Rate" prompt="Please select the correct Conversion Rate" sqref="J51:J52" xr:uid="{9B7E1AD0-C2AD-0B49-A783-4EE12BC7060F}">
      <formula1>G26:G27</formula1>
    </dataValidation>
    <dataValidation type="list" allowBlank="1" showInputMessage="1" showErrorMessage="1" promptTitle="Conversion Rate" prompt="Please select the correct Conversion Rate" sqref="J48:J50" xr:uid="{2FA1400B-4A7F-3E4A-82F4-9D183C4E87EA}">
      <formula1>G28:G29</formula1>
    </dataValidation>
    <dataValidation type="list" allowBlank="1" showInputMessage="1" showErrorMessage="1" promptTitle="Conversion Rate" prompt="Please select the correct Conversion Rate" sqref="J42:J47" xr:uid="{6103A0F3-A962-6444-B294-C7665A02A8A4}">
      <formula1>G25:G26</formula1>
    </dataValidation>
    <dataValidation type="list" allowBlank="1" showInputMessage="1" showErrorMessage="1" promptTitle="Conversion Rate" prompt="Please select the correct Conversion Rate" sqref="J29:J41" xr:uid="{D4A3ACE1-78B4-9F4C-955A-8996A021873C}">
      <formula1>G21:G22</formula1>
    </dataValidation>
    <dataValidation type="list" allowBlank="1" showInputMessage="1" showErrorMessage="1" sqref="H15" xr:uid="{3A1D7A4F-E4D1-0C4A-B1FA-EDD43BB43328}">
      <formula1>$AB$10:$AB$39</formula1>
    </dataValidation>
    <dataValidation type="list" allowBlank="1" showInputMessage="1" showErrorMessage="1" promptTitle="Country" prompt="Please enter your Country of Residence" sqref="E7" xr:uid="{3C695AE6-E7FB-A545-A378-417217A979EB}">
      <formula1>$AB$10:$AB$41</formula1>
    </dataValidation>
    <dataValidation type="decimal" allowBlank="1" showInputMessage="1" showErrorMessage="1" errorTitle="Invalid input" error="Please use a comma (,) as the decimal separator._x000a_Example: 12,40 instead of 12.40" sqref="H29:H52" xr:uid="{F59A4911-A32B-2746-93E1-B6214D59A61E}">
      <formula1>0</formula1>
      <formula2>1000</formula2>
    </dataValidation>
  </dataValidations>
  <hyperlinks>
    <hyperlink ref="H24" r:id="rId1" xr:uid="{CDFDD626-99B0-B242-A342-742EE843BA0E}"/>
    <hyperlink ref="G22" r:id="rId2" display="InforEuro.eu" xr:uid="{0DF62B41-B83A-B74B-95CD-4174597B1AF0}"/>
  </hyperlinks>
  <pageMargins left="0.7" right="0.7" top="0.75" bottom="0.75" header="0.3" footer="0.3"/>
  <pageSetup paperSize="9" scale="38" orientation="portrait" horizontalDpi="0" verticalDpi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3644f-a22d-4d8f-bd19-2c16c037870e">
      <Terms xmlns="http://schemas.microsoft.com/office/infopath/2007/PartnerControls"/>
    </lcf76f155ced4ddcb4097134ff3c332f>
    <Document_x0020_State xmlns="94b3644f-a22d-4d8f-bd19-2c16c037870e" xsi:nil="true"/>
    <Activity xmlns="94b3644f-a22d-4d8f-bd19-2c16c037870e" xsi:nil="true"/>
    <TaxCatchAll xmlns="4a70b212-0f44-46ce-a1b4-ab52c20940d1" xsi:nil="true"/>
    <Status xmlns="94b3644f-a22d-4d8f-bd19-2c16c037870e" xsi:nil="true"/>
    <Comment xmlns="94b3644f-a22d-4d8f-bd19-2c16c037870e" xsi:nil="true"/>
    <Type_x0020_of_x0020_Content xmlns="94b3644f-a22d-4d8f-bd19-2c16c037870e" xsi:nil="true"/>
    <Sync xmlns="94b3644f-a22d-4d8f-bd19-2c16c03787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DD099C5B08547BB3E8BCDA68E780D" ma:contentTypeVersion="22" ma:contentTypeDescription="Create a new document." ma:contentTypeScope="" ma:versionID="6708c6e791db4e897f6139fb473aa591">
  <xsd:schema xmlns:xsd="http://www.w3.org/2001/XMLSchema" xmlns:xs="http://www.w3.org/2001/XMLSchema" xmlns:p="http://schemas.microsoft.com/office/2006/metadata/properties" xmlns:ns2="94b3644f-a22d-4d8f-bd19-2c16c037870e" xmlns:ns3="4a70b212-0f44-46ce-a1b4-ab52c20940d1" targetNamespace="http://schemas.microsoft.com/office/2006/metadata/properties" ma:root="true" ma:fieldsID="a0873c9c101336fcba50fee8085af07f" ns2:_="" ns3:_="">
    <xsd:import namespace="94b3644f-a22d-4d8f-bd19-2c16c037870e"/>
    <xsd:import namespace="4a70b212-0f44-46ce-a1b4-ab52c20940d1"/>
    <xsd:element name="properties">
      <xsd:complexType>
        <xsd:sequence>
          <xsd:element name="documentManagement">
            <xsd:complexType>
              <xsd:all>
                <xsd:element ref="ns2:Sync" minOccurs="0"/>
                <xsd:element ref="ns2:Activity" minOccurs="0"/>
                <xsd:element ref="ns2:Process" minOccurs="0"/>
                <xsd:element ref="ns2:Type_x0020_of_x0020_Content" minOccurs="0"/>
                <xsd:element ref="ns2:Document_x0020_St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Status" minOccurs="0"/>
                <xsd:element ref="ns2:MediaServiceLocation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3644f-a22d-4d8f-bd19-2c16c037870e" elementFormDefault="qualified">
    <xsd:import namespace="http://schemas.microsoft.com/office/2006/documentManagement/types"/>
    <xsd:import namespace="http://schemas.microsoft.com/office/infopath/2007/PartnerControls"/>
    <xsd:element name="Sync" ma:index="8" nillable="true" ma:displayName="Sync to GINA" ma:indexed="true" ma:internalName="Sync">
      <xsd:simpleType>
        <xsd:restriction base="dms:Boolean"/>
      </xsd:simpleType>
    </xsd:element>
    <xsd:element name="Activity" ma:index="9" nillable="true" ma:displayName="Activity" ma:list="62ee8aa3-3c1a-49c5-8b8f-d6515e3ff512" ma:internalName="Activity" ma:showField="Title">
      <xsd:simpleType>
        <xsd:restriction base="dms:Lookup"/>
      </xsd:simpleType>
    </xsd:element>
    <xsd:element name="Process" ma:index="10" nillable="true" ma:displayName="Process" ma:list="62ee8aa3-3c1a-49c5-8b8f-d6515e3ff512" ma:internalName="Process" ma:readOnly="true" ma:showField="ProcessCalc" ma:web="4a70b212-0f44-46ce-a1b4-ab52c20940d1">
      <xsd:simpleType>
        <xsd:restriction base="dms:Lookup"/>
      </xsd:simpleType>
    </xsd:element>
    <xsd:element name="Type_x0020_of_x0020_Content" ma:index="11" nillable="true" ma:displayName="Type of Content" ma:list="7277ec00-a16d-4893-999b-d33bf230fdc1" ma:internalName="Type_x0020_of_x0020_Content" ma:showField="Title">
      <xsd:simpleType>
        <xsd:restriction base="dms:Lookup"/>
      </xsd:simpleType>
    </xsd:element>
    <xsd:element name="Document_x0020_State" ma:index="12" nillable="true" ma:displayName="Document State" ma:list="35554387-b8ff-4d63-abae-01f2c18960e7" ma:internalName="Document_x0020_Stat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7dcd140-a7a7-46ce-917b-3d7f1aba0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Comment" ma:index="29" nillable="true" ma:displayName="Comment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b212-0f44-46ce-a1b4-ab52c20940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173529-37f8-4b24-9729-a85e34034cbb}" ma:internalName="TaxCatchAll" ma:showField="CatchAllData" ma:web="4a70b212-0f44-46ce-a1b4-ab52c2094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C08F1-97B3-4609-A921-4609CBF7E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ACA8C1-AEEE-4386-BDA8-16A2771128E0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4a70b212-0f44-46ce-a1b4-ab52c20940d1"/>
    <ds:schemaRef ds:uri="94b3644f-a22d-4d8f-bd19-2c16c037870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DCD8D0-AA44-4704-BC9A-5BD2D0608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3644f-a22d-4d8f-bd19-2c16c037870e"/>
    <ds:schemaRef ds:uri="4a70b212-0f44-46ce-a1b4-ab52c2094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</vt:lpstr>
      <vt:lpstr>'Travel Expense'!Print_Area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Rani Dhupia - Bildungszentrum Plus</dc:creator>
  <cp:keywords/>
  <dc:description/>
  <cp:lastModifiedBy>Bil, Rani</cp:lastModifiedBy>
  <cp:revision/>
  <dcterms:created xsi:type="dcterms:W3CDTF">2024-06-20T11:39:57Z</dcterms:created>
  <dcterms:modified xsi:type="dcterms:W3CDTF">2024-12-20T12:57:21Z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0x010100728DD099C5B08547BB3E8BCDA68E780D</vt:lpwstr>
  </property>
  <property fmtid="{D5CDD505-2E9C-101B-9397-08002B2CF9AE}" pid="3" name="MediaServiceImageTags">
    <vt:lpwstr/>
  </property>
</Properties>
</file>